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clowskiM\Desktop\TGC_RiskAssessment\"/>
    </mc:Choice>
  </mc:AlternateContent>
  <bookViews>
    <workbookView xWindow="0" yWindow="0" windowWidth="23040" windowHeight="8460" activeTab="1"/>
  </bookViews>
  <sheets>
    <sheet name="TGC Risk Assessment Tool" sheetId="2" r:id="rId1"/>
    <sheet name="Tool Example with Beseck Data" sheetId="1" r:id="rId2"/>
  </sheets>
  <calcPr calcId="162913"/>
</workbook>
</file>

<file path=xl/calcChain.xml><?xml version="1.0" encoding="utf-8"?>
<calcChain xmlns="http://schemas.openxmlformats.org/spreadsheetml/2006/main">
  <c r="G2" i="2" l="1"/>
  <c r="I2" i="2"/>
  <c r="J2" i="2"/>
  <c r="G3" i="2"/>
  <c r="I3" i="2"/>
  <c r="J3" i="2"/>
  <c r="H23" i="2" l="1"/>
  <c r="I22" i="2"/>
  <c r="J22" i="2" s="1"/>
  <c r="G22" i="2"/>
  <c r="I21" i="2"/>
  <c r="G21" i="2"/>
  <c r="J21" i="2" s="1"/>
  <c r="I20" i="2"/>
  <c r="J20" i="2" s="1"/>
  <c r="G20" i="2"/>
  <c r="J19" i="2"/>
  <c r="I19" i="2"/>
  <c r="G19" i="2"/>
  <c r="I18" i="2"/>
  <c r="G18" i="2"/>
  <c r="J18" i="2" s="1"/>
  <c r="J17" i="2"/>
  <c r="I17" i="2"/>
  <c r="G17" i="2"/>
  <c r="I16" i="2"/>
  <c r="G16" i="2"/>
  <c r="J16" i="2" s="1"/>
  <c r="I15" i="2"/>
  <c r="G15" i="2"/>
  <c r="J15" i="2" s="1"/>
  <c r="I14" i="2"/>
  <c r="J14" i="2" s="1"/>
  <c r="G14" i="2"/>
  <c r="I13" i="2"/>
  <c r="G13" i="2"/>
  <c r="J13" i="2" s="1"/>
  <c r="I12" i="2"/>
  <c r="G12" i="2"/>
  <c r="J12" i="2" s="1"/>
  <c r="I11" i="2"/>
  <c r="G11" i="2"/>
  <c r="J11" i="2" s="1"/>
  <c r="I10" i="2"/>
  <c r="J10" i="2" s="1"/>
  <c r="J9" i="2"/>
  <c r="I9" i="2"/>
  <c r="G9" i="2"/>
  <c r="I8" i="2"/>
  <c r="G8" i="2"/>
  <c r="J8" i="2" s="1"/>
  <c r="I7" i="2"/>
  <c r="G7" i="2"/>
  <c r="J7" i="2" s="1"/>
  <c r="I6" i="2"/>
  <c r="J6" i="2" s="1"/>
  <c r="G6" i="2"/>
  <c r="I5" i="2"/>
  <c r="G5" i="2"/>
  <c r="J5" i="2" s="1"/>
  <c r="J4" i="2"/>
  <c r="I4" i="2"/>
  <c r="G4" i="2"/>
  <c r="G17" i="1"/>
  <c r="G2" i="1"/>
  <c r="I23" i="2" l="1"/>
  <c r="J23" i="2"/>
  <c r="J24" i="2" s="1"/>
  <c r="C23" i="2" s="1"/>
  <c r="H23" i="1"/>
  <c r="I22" i="1"/>
  <c r="G22" i="1"/>
  <c r="I21" i="1"/>
  <c r="G21" i="1"/>
  <c r="I20" i="1"/>
  <c r="G20" i="1"/>
  <c r="I19" i="1"/>
  <c r="G19" i="1"/>
  <c r="I18" i="1"/>
  <c r="G18" i="1"/>
  <c r="I17" i="1"/>
  <c r="I16" i="1"/>
  <c r="G16" i="1"/>
  <c r="I15" i="1"/>
  <c r="G15" i="1"/>
  <c r="I14" i="1"/>
  <c r="G14" i="1"/>
  <c r="I13" i="1"/>
  <c r="G13" i="1"/>
  <c r="I12" i="1"/>
  <c r="I11" i="1"/>
  <c r="G11" i="1"/>
  <c r="I10" i="1"/>
  <c r="J10" i="1" s="1"/>
  <c r="I9" i="1"/>
  <c r="G9" i="1"/>
  <c r="I8" i="1"/>
  <c r="G8" i="1"/>
  <c r="I7" i="1"/>
  <c r="G7" i="1"/>
  <c r="I6" i="1"/>
  <c r="G6" i="1"/>
  <c r="I5" i="1"/>
  <c r="G5" i="1"/>
  <c r="J4" i="1"/>
  <c r="I4" i="1"/>
  <c r="G4" i="1"/>
  <c r="I3" i="1"/>
  <c r="G3" i="1"/>
  <c r="J3" i="1" s="1"/>
  <c r="I2" i="1"/>
  <c r="J11" i="1" l="1"/>
  <c r="J16" i="1"/>
  <c r="J13" i="1"/>
  <c r="J19" i="1"/>
  <c r="J5" i="1"/>
  <c r="J9" i="1"/>
  <c r="J6" i="1"/>
  <c r="J2" i="1"/>
  <c r="J18" i="1"/>
  <c r="J7" i="1"/>
  <c r="J14" i="1"/>
  <c r="J17" i="1"/>
  <c r="J20" i="1"/>
  <c r="J15" i="1"/>
  <c r="G12" i="1"/>
  <c r="J12" i="1" s="1"/>
  <c r="J21" i="1"/>
  <c r="J22" i="1"/>
  <c r="J8" i="1"/>
  <c r="I23" i="1"/>
  <c r="J23" i="1" l="1"/>
  <c r="J24" i="1" s="1"/>
  <c r="C23" i="1" s="1"/>
</calcChain>
</file>

<file path=xl/sharedStrings.xml><?xml version="1.0" encoding="utf-8"?>
<sst xmlns="http://schemas.openxmlformats.org/spreadsheetml/2006/main" count="174" uniqueCount="75">
  <si>
    <t>Parameter</t>
  </si>
  <si>
    <r>
      <t xml:space="preserve">Description
</t>
    </r>
    <r>
      <rPr>
        <sz val="11"/>
        <color rgb="FF000000"/>
        <rFont val="Calibri"/>
      </rPr>
      <t>(or list of values)</t>
    </r>
  </si>
  <si>
    <t>Values</t>
  </si>
  <si>
    <t>Supporting Ref.</t>
  </si>
  <si>
    <t>Proposed Ratings</t>
  </si>
  <si>
    <t>Score (S)</t>
  </si>
  <si>
    <t>Formula</t>
  </si>
  <si>
    <t>Weight W)</t>
  </si>
  <si>
    <t>Include Variable?</t>
  </si>
  <si>
    <t>Weighted Risk Score</t>
  </si>
  <si>
    <t>Measurement of Total phosphate (ug/l)</t>
  </si>
  <si>
    <t>Frink &amp; Norvell 1984, CT DEP 1991, Siver &amp; Marsicano 1996</t>
  </si>
  <si>
    <t>TP &lt; 10ppb = oligo = 1; 10 to 15ppb = EM = 0.875; 15 to 25ppb = Meso = 0.625; 25 to 30ppb = LM = 0.5; 30 to 50ppb = Eutro = 0.</t>
  </si>
  <si>
    <t>total Nitrogen</t>
  </si>
  <si>
    <t>Measurement of total Nitrogen (ug/L)</t>
  </si>
  <si>
    <t>TN &lt; 200ppb = oligo = 1; 200 to 300ppb = EM = 0.875; 300 to 500ppb = Meso = 0.625; 500 to 600ppb = LM = 0.5; 600 to 1000ppb = Eutro = 0.</t>
  </si>
  <si>
    <t>Measurement of levels of chlorophyl-a (ug/L)</t>
  </si>
  <si>
    <t>CHLa &lt; 2ppb = oligo = 1; 2 to 5ppb = EM = 0.875; 5 to 10ppb = Meso = 0.625; 10 to 15ppb = LM = 0.5; 15 to 30ppb = Eutro = 0.</t>
  </si>
  <si>
    <t>Secchi disk transparency</t>
  </si>
  <si>
    <t>Measurement of Secchi disk transparency (m)</t>
  </si>
  <si>
    <t>SD &gt; 6m = oligo = 1; 4 to 6m = EM = 0.875; 3 to 4m = Meso = 0.625; 2 to 3m = LM = 0.5; &gt;2, = Eutro = 0.</t>
  </si>
  <si>
    <t>Bathymetry</t>
  </si>
  <si>
    <t>Lake is mapped = 1, No depth information available = 0, Depth can be estimated based on visual observations = 0.75</t>
  </si>
  <si>
    <t>Size of littoral zone</t>
  </si>
  <si>
    <t>Measurement (acres)</t>
  </si>
  <si>
    <t>What kind of water resources is this?</t>
  </si>
  <si>
    <t xml:space="preserve">Private pond with single owner = 1
Private pond with multiple owners and uses = 0.75
Waterbody with public access and multiple uses = 0.5
</t>
  </si>
  <si>
    <t xml:space="preserve">Small-private eg. gulf course pond = 1
Public access, multiple-use = 0.5
Private, multiple-use = 0.75
</t>
  </si>
  <si>
    <t>Yes = 1
No = 0</t>
  </si>
  <si>
    <t>Plant species mapped = 1, plant species not mapped = 0</t>
  </si>
  <si>
    <t>How many acres of overall aquatic vegetation is currently present?</t>
  </si>
  <si>
    <t>measurement (acres)</t>
  </si>
  <si>
    <t>What is the aquatic plant species of concern?</t>
  </si>
  <si>
    <t>American elodea, bushy pondweed, stoneworts, waterstargrass, or waterstarwort = 1
Duckweed, watermeal, filamentous algae, bladderwort, curlyleaf pondweed, water milfoil and floating leaf pondweed. = 0.5
coontail, spatterdock, water lilies, watershield and water smartweeds = 0</t>
  </si>
  <si>
    <t>Prefered species = 1, Midrange prefered species = 0.5 non-prefered species = 0</t>
  </si>
  <si>
    <t>What percent of the littoral zone is vegetated?</t>
  </si>
  <si>
    <t>measurement (acres vegetation/ acres of littoral zone x 100)</t>
  </si>
  <si>
    <t>Jacobs and O'Donnell 2002</t>
  </si>
  <si>
    <t>&lt;20% = 0, 20-40% = 0.1, 41-60% = 0.75, &gt;60% = 1</t>
  </si>
  <si>
    <t>https://portal.ct.gov/DEEP/Endangered-Species/Endangered-Species-ReviewData-Requests</t>
  </si>
  <si>
    <t>yes = 1 , no = 0</t>
  </si>
  <si>
    <t xml:space="preserve">Outiside NDDB area = 1
Terrestrial Species = 1
Submerged Aquatic Vegetation Species = 0
Emergent Aquatic Vegetation Species = 0.25
</t>
  </si>
  <si>
    <t>Outiside NDDB area = 1, Terrestrial Species = 1, Submerged Aquatic Vegetation Species = 0, Emergent Aquatic Vegetation Species = 0.25, We may assign risk based on type of species but any NDDB "hit" would be subject to guidance from NDDB staff</t>
  </si>
  <si>
    <t>https://cteco.uconn.edu/projects/fish/index.htm</t>
  </si>
  <si>
    <t>Are there any special fisheries management plans in the lake?</t>
  </si>
  <si>
    <t>No Special Management = 1
Trout Management Lake = 1
Bass Management Lake = 0.6
Pike Management Lake = 0.2</t>
  </si>
  <si>
    <t>https://portal.ct.gov/DEEP/Fishing/General-Information/Fishing-Guide</t>
  </si>
  <si>
    <t>No Special Management = 1, Trout Management Lake = 1, Bass Management Lake = 0.6, Pike Management Lake = 0.2</t>
  </si>
  <si>
    <t>Is waterbody ecologically isolated? (i.e. can grass carp be contained in the waterbody?)</t>
  </si>
  <si>
    <t>No = 0, Yes = 1</t>
  </si>
  <si>
    <t xml:space="preserve">Was there public input? </t>
  </si>
  <si>
    <t>Existing pernited vegetation management practices</t>
  </si>
  <si>
    <t>No current vegetation management practices = 1
Waterbody previously managed but will just be managed with Grass Carp = 1
Current practices will continue after Grass Carp stocked = 0
Current practices will continue but with close monitoring and a plan to adapt as changes occur = 1</t>
  </si>
  <si>
    <t>Benthic barriers at Town Beach</t>
  </si>
  <si>
    <t>No current vegetation management practices = 1, Waterbody previously managed but will just be managed with Grass Carp = 1, Current practices will continue after Grass Carp stocked = 0, current practices will continue but with close monitoring and a plan to adapt as changes occur = 1</t>
  </si>
  <si>
    <t>Privately owned waterbody, single ownership = 1
Privatately owned water body, multiple owners all giving consent = 1
Municipally owned waterbody with public access = 0.5, 
State owned waterbody with public access = 0</t>
  </si>
  <si>
    <t>Privately owned waterbody, single ownership = 1, privatately owned water body, multiple owners all giving consent = 1, municipally owned waterbody with public access = 0.5, state owned waterbody with public access = 0</t>
  </si>
  <si>
    <t>Total  score: 0-23</t>
  </si>
  <si>
    <t>Sum of weights</t>
  </si>
  <si>
    <t>1/3 of total score goes to rank 5 weights. 59% of the data goes to information</t>
  </si>
  <si>
    <t>Total Risk Score</t>
  </si>
  <si>
    <t>.85 is the feel good number for a good score</t>
  </si>
  <si>
    <t xml:space="preserve">What is the size of the watershed? </t>
  </si>
  <si>
    <t>Enter measurement (square miles)</t>
  </si>
  <si>
    <t>&lt;1=1, 1=0, &gt;1=0</t>
  </si>
  <si>
    <t>Is lake bathymetry data available?
Lake is mapped = 1
No depth information available = 0
Depth can be estimated based on visual observations = 0.75</t>
  </si>
  <si>
    <t>Calculated value available = 1, resonable estimate available = 0.9 (omitted from formula), unknown = 0</t>
  </si>
  <si>
    <t>Have the plant species in this body of water been mapped?</t>
  </si>
  <si>
    <t xml:space="preserve">Has the applicant checked with the NDDB office determine if the pond contains state listed species? (NDDB: natural diversity data base office of CT DEEP)Has the applicant checked with the CT DEEP Natural Diversity Database (NDDB) office determine if the pond contains state listed species? </t>
  </si>
  <si>
    <t>If yes, what type of state listed species are present?</t>
  </si>
  <si>
    <t>Are the fish species in the lake known?</t>
  </si>
  <si>
    <t>Who owns the waterbody</t>
  </si>
  <si>
    <t>Have the stakeholders been identified and engaged?</t>
  </si>
  <si>
    <t>Total phosphorous</t>
  </si>
  <si>
    <t>Chlorophyll-A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</si>
</sst>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Arial"/>
    </font>
    <font>
      <b/>
      <sz val="20"/>
      <color rgb="FF000000"/>
      <name val="Calibri"/>
    </font>
    <font>
      <b/>
      <sz val="18"/>
      <color rgb="FF000000"/>
      <name val="Calibri"/>
    </font>
    <font>
      <b/>
      <sz val="18"/>
      <color theme="1"/>
      <name val="Calibri"/>
    </font>
    <font>
      <sz val="11"/>
      <color rgb="FF000000"/>
      <name val="Arial"/>
    </font>
    <font>
      <sz val="11"/>
      <color rgb="FF000000"/>
      <name val="Calibri"/>
    </font>
    <font>
      <b/>
      <sz val="11"/>
      <color theme="1"/>
      <name val="Arial"/>
    </font>
    <font>
      <b/>
      <sz val="11"/>
      <color rgb="FF000000"/>
      <name val="Arial"/>
      <family val="2"/>
    </font>
    <font>
      <sz val="9"/>
      <name val="Arial"/>
      <family val="2"/>
    </font>
    <font>
      <sz val="9"/>
      <name val="Calibri"/>
      <family val="2"/>
    </font>
    <font>
      <u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9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/>
    <xf numFmtId="0" fontId="8" fillId="0" borderId="0" xfId="0" applyFont="1" applyFill="1" applyBorder="1" applyAlignment="1">
      <alignment wrapText="1"/>
    </xf>
    <xf numFmtId="0" fontId="9" fillId="0" borderId="0" xfId="0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/>
    <xf numFmtId="0" fontId="10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10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6" fillId="0" borderId="0" xfId="0" applyFont="1" applyFill="1" applyBorder="1"/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center" wrapText="1"/>
    </xf>
    <xf numFmtId="9" fontId="8" fillId="2" borderId="7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3" borderId="2" xfId="0" applyFont="1" applyFill="1" applyBorder="1"/>
  </cellXfs>
  <cellStyles count="1">
    <cellStyle name="Normal" xfId="0" builtinId="0"/>
  </cellStyles>
  <dxfs count="550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teco.uconn.edu/projects/fish/index.htm" TargetMode="External"/><Relationship Id="rId2" Type="http://schemas.openxmlformats.org/officeDocument/2006/relationships/hyperlink" Target="https://portal.ct.gov/DEEP/Endangered-Species/Endangered-Species-ReviewData-Requests" TargetMode="External"/><Relationship Id="rId1" Type="http://schemas.openxmlformats.org/officeDocument/2006/relationships/hyperlink" Target="https://portal.ct.gov/DEEP/Endangered-Species/Endangered-Species-ReviewData-Requests" TargetMode="External"/><Relationship Id="rId4" Type="http://schemas.openxmlformats.org/officeDocument/2006/relationships/hyperlink" Target="https://portal.ct.gov/DEEP/Fishing/General-Information/Fishing-Guid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cteco.uconn.edu/projects/fish/index.htm" TargetMode="External"/><Relationship Id="rId2" Type="http://schemas.openxmlformats.org/officeDocument/2006/relationships/hyperlink" Target="https://portal.ct.gov/DEEP/Endangered-Species/Endangered-Species-ReviewData-Requests" TargetMode="External"/><Relationship Id="rId1" Type="http://schemas.openxmlformats.org/officeDocument/2006/relationships/hyperlink" Target="https://portal.ct.gov/DEEP/Endangered-Species/Endangered-Species-ReviewData-Requests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portal.ct.gov/DEEP/Fishing/General-Information/Fishing-Gui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86"/>
  <sheetViews>
    <sheetView zoomScale="106" zoomScaleNormal="106" workbookViewId="0"/>
  </sheetViews>
  <sheetFormatPr defaultColWidth="12.625" defaultRowHeight="14.25" x14ac:dyDescent="0.2"/>
  <cols>
    <col min="1" max="1" width="40.375" style="7" customWidth="1"/>
    <col min="2" max="2" width="56.25" style="7" customWidth="1"/>
    <col min="3" max="3" width="23.375" style="7" customWidth="1"/>
    <col min="4" max="10" width="23.375" style="7" hidden="1" customWidth="1"/>
    <col min="11" max="11" width="12.625" style="7" customWidth="1"/>
    <col min="12" max="16384" width="12.625" style="7"/>
  </cols>
  <sheetData>
    <row r="1" spans="1:25" ht="43.15" customHeight="1" x14ac:dyDescent="0.4">
      <c r="A1" s="20" t="s">
        <v>0</v>
      </c>
      <c r="B1" s="21" t="s">
        <v>1</v>
      </c>
      <c r="C1" s="22" t="s">
        <v>2</v>
      </c>
      <c r="D1" s="3" t="s">
        <v>3</v>
      </c>
      <c r="E1" s="4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s="11" customFormat="1" ht="19.899999999999999" customHeight="1" x14ac:dyDescent="0.2">
      <c r="A2" s="23" t="s">
        <v>73</v>
      </c>
      <c r="B2" s="1" t="s">
        <v>10</v>
      </c>
      <c r="C2" s="24"/>
      <c r="D2" s="8" t="s">
        <v>11</v>
      </c>
      <c r="E2" s="8" t="s">
        <v>12</v>
      </c>
      <c r="F2" s="9">
        <v>0.625</v>
      </c>
      <c r="G2" s="10" t="str">
        <f>IF(ISBLANK(C2),"",IF(C2&lt;10,1,IF(C2&lt;15,0.875,IF(C2&lt;25,0.625,IF(C2&lt;30,0.5,0)))))</f>
        <v/>
      </c>
      <c r="H2" s="9">
        <v>1</v>
      </c>
      <c r="I2" s="9" t="str">
        <f t="shared" ref="I2:I22" si="0">IF(C2&lt;&gt;"",H2,"")</f>
        <v/>
      </c>
      <c r="J2" s="9" t="str">
        <f t="shared" ref="J2:J22" si="1">IF(C2&lt;&gt;"",G2*I2,"")</f>
        <v/>
      </c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s="11" customFormat="1" ht="19.899999999999999" customHeight="1" x14ac:dyDescent="0.2">
      <c r="A3" s="23" t="s">
        <v>13</v>
      </c>
      <c r="B3" s="1" t="s">
        <v>14</v>
      </c>
      <c r="C3" s="24"/>
      <c r="D3" s="8" t="s">
        <v>11</v>
      </c>
      <c r="E3" s="8" t="s">
        <v>15</v>
      </c>
      <c r="F3" s="9">
        <v>0.5</v>
      </c>
      <c r="G3" s="10" t="str">
        <f>IF(ISBLANK(C3),"",IF(C3&lt;200,1,IF(C3&lt;300,0.875,IF(C3&lt;500,0.625,IF(C3&lt;600,0.5,0)))))</f>
        <v/>
      </c>
      <c r="H3" s="9">
        <v>1</v>
      </c>
      <c r="I3" s="9" t="str">
        <f t="shared" si="0"/>
        <v/>
      </c>
      <c r="J3" s="9" t="str">
        <f t="shared" si="1"/>
        <v/>
      </c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s="11" customFormat="1" ht="19.899999999999999" customHeight="1" x14ac:dyDescent="0.2">
      <c r="A4" s="23" t="s">
        <v>74</v>
      </c>
      <c r="B4" s="1" t="s">
        <v>16</v>
      </c>
      <c r="C4" s="24"/>
      <c r="D4" s="8" t="s">
        <v>11</v>
      </c>
      <c r="E4" s="8" t="s">
        <v>17</v>
      </c>
      <c r="F4" s="10"/>
      <c r="G4" s="10" t="str">
        <f>IF(ISBLANK(C4),"",IF(F4&lt;2,1,IF(F4&lt;5,0.875,IF(F4&lt;10,0.625,IF(F4&lt;15,0.5,0)))))</f>
        <v/>
      </c>
      <c r="H4" s="9">
        <v>1</v>
      </c>
      <c r="I4" s="9" t="str">
        <f t="shared" si="0"/>
        <v/>
      </c>
      <c r="J4" s="9" t="str">
        <f t="shared" si="1"/>
        <v/>
      </c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 s="11" customFormat="1" ht="19.899999999999999" customHeight="1" x14ac:dyDescent="0.2">
      <c r="A5" s="23" t="s">
        <v>18</v>
      </c>
      <c r="B5" s="1" t="s">
        <v>19</v>
      </c>
      <c r="C5" s="24"/>
      <c r="D5" s="8" t="s">
        <v>11</v>
      </c>
      <c r="E5" s="8" t="s">
        <v>20</v>
      </c>
      <c r="F5" s="9">
        <v>0.5</v>
      </c>
      <c r="G5" s="10" t="str">
        <f>IF(ISBLANK(C5),"",IF(C5&lt;2,0,IF(C5&lt;3,0.5,IF(C5&lt;4,0.625,IF(C5&lt;6,0.875,1)))))</f>
        <v/>
      </c>
      <c r="H5" s="9">
        <v>1</v>
      </c>
      <c r="I5" s="9" t="str">
        <f t="shared" si="0"/>
        <v/>
      </c>
      <c r="J5" s="9" t="str">
        <f t="shared" si="1"/>
        <v/>
      </c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 s="11" customFormat="1" ht="60" x14ac:dyDescent="0.2">
      <c r="A6" s="25" t="s">
        <v>21</v>
      </c>
      <c r="B6" s="1" t="s">
        <v>65</v>
      </c>
      <c r="C6" s="24"/>
      <c r="D6" s="8"/>
      <c r="E6" s="8" t="s">
        <v>22</v>
      </c>
      <c r="F6" s="9">
        <v>1</v>
      </c>
      <c r="G6" s="10">
        <f>C6</f>
        <v>0</v>
      </c>
      <c r="H6" s="9">
        <v>3</v>
      </c>
      <c r="I6" s="9" t="str">
        <f t="shared" si="0"/>
        <v/>
      </c>
      <c r="J6" s="9" t="str">
        <f t="shared" si="1"/>
        <v/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s="11" customFormat="1" ht="19.899999999999999" customHeight="1" x14ac:dyDescent="0.2">
      <c r="A7" s="25" t="s">
        <v>23</v>
      </c>
      <c r="B7" s="1" t="s">
        <v>24</v>
      </c>
      <c r="C7" s="24"/>
      <c r="D7" s="8"/>
      <c r="E7" s="8" t="s">
        <v>66</v>
      </c>
      <c r="F7" s="9">
        <v>1</v>
      </c>
      <c r="G7" s="10">
        <f>IF(C7&gt;0,1,0)</f>
        <v>0</v>
      </c>
      <c r="H7" s="9">
        <v>3</v>
      </c>
      <c r="I7" s="9" t="str">
        <f t="shared" si="0"/>
        <v/>
      </c>
      <c r="J7" s="9" t="str">
        <f t="shared" si="1"/>
        <v/>
      </c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spans="1:25" s="11" customFormat="1" ht="72" x14ac:dyDescent="0.2">
      <c r="A8" s="25" t="s">
        <v>25</v>
      </c>
      <c r="B8" s="1" t="s">
        <v>26</v>
      </c>
      <c r="C8" s="24"/>
      <c r="D8" s="8"/>
      <c r="E8" s="8" t="s">
        <v>27</v>
      </c>
      <c r="F8" s="9">
        <v>0.5</v>
      </c>
      <c r="G8" s="10">
        <f t="shared" ref="G8:G9" si="2">C8</f>
        <v>0</v>
      </c>
      <c r="H8" s="9">
        <v>3</v>
      </c>
      <c r="I8" s="9" t="str">
        <f t="shared" si="0"/>
        <v/>
      </c>
      <c r="J8" s="9" t="str">
        <f t="shared" si="1"/>
        <v/>
      </c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1:25" s="11" customFormat="1" ht="24" x14ac:dyDescent="0.2">
      <c r="A9" s="25" t="s">
        <v>67</v>
      </c>
      <c r="B9" s="1" t="s">
        <v>28</v>
      </c>
      <c r="C9" s="24"/>
      <c r="D9" s="8"/>
      <c r="E9" s="8" t="s">
        <v>29</v>
      </c>
      <c r="F9" s="9">
        <v>1</v>
      </c>
      <c r="G9" s="10">
        <f t="shared" si="2"/>
        <v>0</v>
      </c>
      <c r="H9" s="9">
        <v>1</v>
      </c>
      <c r="I9" s="9" t="str">
        <f t="shared" si="0"/>
        <v/>
      </c>
      <c r="J9" s="9" t="str">
        <f t="shared" si="1"/>
        <v/>
      </c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spans="1:25" s="11" customFormat="1" ht="24" customHeight="1" x14ac:dyDescent="0.2">
      <c r="A10" s="25" t="s">
        <v>30</v>
      </c>
      <c r="B10" s="2" t="s">
        <v>31</v>
      </c>
      <c r="C10" s="24"/>
      <c r="D10" s="8"/>
      <c r="E10" s="8"/>
      <c r="F10" s="10"/>
      <c r="G10" s="10"/>
      <c r="H10" s="10"/>
      <c r="I10" s="9" t="str">
        <f t="shared" si="0"/>
        <v/>
      </c>
      <c r="J10" s="9" t="str">
        <f t="shared" si="1"/>
        <v/>
      </c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 s="11" customFormat="1" ht="84" x14ac:dyDescent="0.2">
      <c r="A11" s="25" t="s">
        <v>32</v>
      </c>
      <c r="B11" s="2" t="s">
        <v>33</v>
      </c>
      <c r="C11" s="24"/>
      <c r="D11" s="12"/>
      <c r="E11" s="8" t="s">
        <v>34</v>
      </c>
      <c r="F11" s="9">
        <v>0.5</v>
      </c>
      <c r="G11" s="10">
        <f>C11</f>
        <v>0</v>
      </c>
      <c r="H11" s="9">
        <v>1</v>
      </c>
      <c r="I11" s="9" t="str">
        <f t="shared" si="0"/>
        <v/>
      </c>
      <c r="J11" s="9" t="str">
        <f t="shared" si="1"/>
        <v/>
      </c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spans="1:25" s="11" customFormat="1" ht="24" x14ac:dyDescent="0.2">
      <c r="A12" s="25" t="s">
        <v>35</v>
      </c>
      <c r="B12" s="2" t="s">
        <v>36</v>
      </c>
      <c r="C12" s="26"/>
      <c r="D12" s="8" t="s">
        <v>37</v>
      </c>
      <c r="E12" s="13" t="s">
        <v>38</v>
      </c>
      <c r="F12" s="9">
        <v>1</v>
      </c>
      <c r="G12" s="10">
        <f>IF(C12&lt;0.2,0,IF(C12&lt;0.4,0.1,IF(C12&lt;0.6,0.75,1)))</f>
        <v>0</v>
      </c>
      <c r="H12" s="9">
        <v>5</v>
      </c>
      <c r="I12" s="9" t="str">
        <f t="shared" si="0"/>
        <v/>
      </c>
      <c r="J12" s="9" t="str">
        <f t="shared" si="1"/>
        <v/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5" s="11" customFormat="1" ht="75" customHeight="1" x14ac:dyDescent="0.2">
      <c r="A13" s="23" t="s">
        <v>68</v>
      </c>
      <c r="B13" s="1" t="s">
        <v>28</v>
      </c>
      <c r="C13" s="24"/>
      <c r="D13" s="12" t="s">
        <v>39</v>
      </c>
      <c r="E13" s="8" t="s">
        <v>40</v>
      </c>
      <c r="F13" s="9">
        <v>1</v>
      </c>
      <c r="G13" s="10">
        <f t="shared" ref="G13:G16" si="3">C13</f>
        <v>0</v>
      </c>
      <c r="H13" s="9">
        <v>2</v>
      </c>
      <c r="I13" s="9" t="str">
        <f t="shared" si="0"/>
        <v/>
      </c>
      <c r="J13" s="9" t="str">
        <f t="shared" si="1"/>
        <v/>
      </c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5" s="11" customFormat="1" ht="61.9" customHeight="1" x14ac:dyDescent="0.2">
      <c r="A14" s="27" t="s">
        <v>69</v>
      </c>
      <c r="B14" s="1" t="s">
        <v>41</v>
      </c>
      <c r="C14" s="28"/>
      <c r="D14" s="12" t="s">
        <v>39</v>
      </c>
      <c r="E14" s="13" t="s">
        <v>42</v>
      </c>
      <c r="F14" s="9">
        <v>0</v>
      </c>
      <c r="G14" s="10">
        <f t="shared" si="3"/>
        <v>0</v>
      </c>
      <c r="H14" s="9">
        <v>5</v>
      </c>
      <c r="I14" s="9" t="str">
        <f t="shared" si="0"/>
        <v/>
      </c>
      <c r="J14" s="9" t="str">
        <f t="shared" si="1"/>
        <v/>
      </c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5" s="11" customFormat="1" ht="24" x14ac:dyDescent="0.2">
      <c r="A15" s="25" t="s">
        <v>70</v>
      </c>
      <c r="B15" s="1" t="s">
        <v>28</v>
      </c>
      <c r="C15" s="24"/>
      <c r="D15" s="14" t="s">
        <v>43</v>
      </c>
      <c r="E15" s="8" t="s">
        <v>40</v>
      </c>
      <c r="F15" s="9">
        <v>1</v>
      </c>
      <c r="G15" s="10">
        <f t="shared" si="3"/>
        <v>0</v>
      </c>
      <c r="H15" s="9">
        <v>1</v>
      </c>
      <c r="I15" s="9" t="str">
        <f t="shared" si="0"/>
        <v/>
      </c>
      <c r="J15" s="9" t="str">
        <f t="shared" si="1"/>
        <v/>
      </c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s="11" customFormat="1" ht="48" x14ac:dyDescent="0.2">
      <c r="A16" s="25" t="s">
        <v>44</v>
      </c>
      <c r="B16" s="1" t="s">
        <v>45</v>
      </c>
      <c r="C16" s="29"/>
      <c r="D16" s="12" t="s">
        <v>46</v>
      </c>
      <c r="E16" s="13" t="s">
        <v>47</v>
      </c>
      <c r="F16" s="9">
        <v>1</v>
      </c>
      <c r="G16" s="10">
        <f t="shared" si="3"/>
        <v>0</v>
      </c>
      <c r="H16" s="9">
        <v>3</v>
      </c>
      <c r="I16" s="9" t="str">
        <f t="shared" si="0"/>
        <v/>
      </c>
      <c r="J16" s="9" t="str">
        <f t="shared" si="1"/>
        <v/>
      </c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 s="11" customFormat="1" ht="12" x14ac:dyDescent="0.2">
      <c r="A17" s="25" t="s">
        <v>62</v>
      </c>
      <c r="B17" s="1" t="s">
        <v>63</v>
      </c>
      <c r="C17" s="24"/>
      <c r="D17" s="8"/>
      <c r="E17" s="8" t="s">
        <v>64</v>
      </c>
      <c r="F17" s="15">
        <v>1</v>
      </c>
      <c r="G17" s="10" t="str">
        <f>IF(ISBLANK(C17),"",IF(C17&lt;1,1,0))</f>
        <v/>
      </c>
      <c r="H17" s="9">
        <v>2</v>
      </c>
      <c r="I17" s="9" t="str">
        <f t="shared" si="0"/>
        <v/>
      </c>
      <c r="J17" s="9" t="str">
        <f t="shared" si="1"/>
        <v/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s="11" customFormat="1" ht="24" x14ac:dyDescent="0.2">
      <c r="A18" s="25" t="s">
        <v>48</v>
      </c>
      <c r="B18" s="1" t="s">
        <v>28</v>
      </c>
      <c r="C18" s="24"/>
      <c r="D18" s="8"/>
      <c r="E18" s="13" t="s">
        <v>49</v>
      </c>
      <c r="F18" s="9">
        <v>0</v>
      </c>
      <c r="G18" s="10">
        <f t="shared" ref="G18:G22" si="4">C18</f>
        <v>0</v>
      </c>
      <c r="H18" s="9">
        <v>5</v>
      </c>
      <c r="I18" s="9" t="str">
        <f t="shared" si="0"/>
        <v/>
      </c>
      <c r="J18" s="9" t="str">
        <f t="shared" si="1"/>
        <v/>
      </c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spans="1:25" s="11" customFormat="1" ht="24" x14ac:dyDescent="0.2">
      <c r="A19" s="25" t="s">
        <v>50</v>
      </c>
      <c r="B19" s="1" t="s">
        <v>28</v>
      </c>
      <c r="C19" s="24"/>
      <c r="D19" s="8"/>
      <c r="E19" s="8" t="s">
        <v>49</v>
      </c>
      <c r="F19" s="9">
        <v>1</v>
      </c>
      <c r="G19" s="10">
        <f t="shared" si="4"/>
        <v>0</v>
      </c>
      <c r="H19" s="9">
        <v>5</v>
      </c>
      <c r="I19" s="9" t="str">
        <f t="shared" si="0"/>
        <v/>
      </c>
      <c r="J19" s="9" t="str">
        <f t="shared" si="1"/>
        <v/>
      </c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 spans="1:25" s="11" customFormat="1" ht="67.150000000000006" customHeight="1" x14ac:dyDescent="0.2">
      <c r="A20" s="25" t="s">
        <v>51</v>
      </c>
      <c r="B20" s="2" t="s">
        <v>52</v>
      </c>
      <c r="C20" s="24"/>
      <c r="D20" s="8" t="s">
        <v>53</v>
      </c>
      <c r="E20" s="8" t="s">
        <v>54</v>
      </c>
      <c r="F20" s="9">
        <v>0</v>
      </c>
      <c r="G20" s="10">
        <f t="shared" si="4"/>
        <v>0</v>
      </c>
      <c r="H20" s="9">
        <v>3</v>
      </c>
      <c r="I20" s="9" t="str">
        <f t="shared" si="0"/>
        <v/>
      </c>
      <c r="J20" s="9" t="str">
        <f t="shared" si="1"/>
        <v/>
      </c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spans="1:25" s="11" customFormat="1" ht="61.15" customHeight="1" x14ac:dyDescent="0.2">
      <c r="A21" s="25" t="s">
        <v>71</v>
      </c>
      <c r="B21" s="2" t="s">
        <v>55</v>
      </c>
      <c r="C21" s="24"/>
      <c r="D21" s="8"/>
      <c r="E21" s="8" t="s">
        <v>56</v>
      </c>
      <c r="F21" s="9">
        <v>1</v>
      </c>
      <c r="G21" s="10">
        <f t="shared" si="4"/>
        <v>0</v>
      </c>
      <c r="H21" s="9">
        <v>1</v>
      </c>
      <c r="I21" s="9" t="str">
        <f t="shared" si="0"/>
        <v/>
      </c>
      <c r="J21" s="9" t="str">
        <f t="shared" si="1"/>
        <v/>
      </c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spans="1:25" s="11" customFormat="1" ht="24.75" thickBot="1" x14ac:dyDescent="0.25">
      <c r="A22" s="30" t="s">
        <v>72</v>
      </c>
      <c r="B22" s="31" t="s">
        <v>28</v>
      </c>
      <c r="C22" s="32"/>
      <c r="D22" s="8"/>
      <c r="E22" s="10"/>
      <c r="F22" s="9">
        <v>1</v>
      </c>
      <c r="G22" s="10">
        <f t="shared" si="4"/>
        <v>0</v>
      </c>
      <c r="H22" s="9">
        <v>5</v>
      </c>
      <c r="I22" s="9" t="str">
        <f t="shared" si="0"/>
        <v/>
      </c>
      <c r="J22" s="9" t="str">
        <f t="shared" si="1"/>
        <v/>
      </c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spans="1:25" s="11" customFormat="1" ht="23.45" customHeight="1" thickBot="1" x14ac:dyDescent="0.3">
      <c r="A23" s="13"/>
      <c r="B23" s="33" t="s">
        <v>60</v>
      </c>
      <c r="C23" s="33" t="e">
        <f>J24</f>
        <v>#DIV/0!</v>
      </c>
      <c r="D23" s="8"/>
      <c r="E23" s="8" t="s">
        <v>57</v>
      </c>
      <c r="F23" s="10"/>
      <c r="G23" s="10" t="s">
        <v>58</v>
      </c>
      <c r="H23" s="9">
        <f t="shared" ref="H23:J23" si="5">SUM(H2:H22)</f>
        <v>52</v>
      </c>
      <c r="I23" s="9">
        <f t="shared" si="5"/>
        <v>0</v>
      </c>
      <c r="J23" s="9">
        <f t="shared" si="5"/>
        <v>0</v>
      </c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 spans="1:25" ht="22.5" customHeight="1" x14ac:dyDescent="0.25">
      <c r="A24" s="16"/>
      <c r="B24" s="16"/>
      <c r="C24" s="17"/>
      <c r="D24" s="18"/>
      <c r="E24" s="18" t="s">
        <v>59</v>
      </c>
      <c r="F24" s="6"/>
      <c r="G24" s="6"/>
      <c r="H24" s="19"/>
      <c r="I24" s="19" t="s">
        <v>60</v>
      </c>
      <c r="J24" s="19" t="e">
        <f>J23/I23</f>
        <v>#DIV/0!</v>
      </c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5.75" customHeight="1" x14ac:dyDescent="0.25">
      <c r="A25" s="16"/>
      <c r="B25" s="16"/>
      <c r="C25" s="16"/>
      <c r="D25" s="18"/>
      <c r="E25" s="18" t="s">
        <v>61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5" ht="15.75" customHeight="1" x14ac:dyDescent="0.25">
      <c r="A26" s="16"/>
      <c r="B26" s="16"/>
      <c r="C26" s="16"/>
      <c r="D26" s="18"/>
      <c r="E26" s="18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5" ht="15.75" customHeight="1" x14ac:dyDescent="0.25">
      <c r="A27" s="16"/>
      <c r="B27" s="16"/>
      <c r="C27" s="16"/>
      <c r="D27" s="18"/>
      <c r="E27" s="18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 ht="15.75" customHeight="1" x14ac:dyDescent="0.25">
      <c r="A28" s="16"/>
      <c r="B28" s="16"/>
      <c r="C28" s="16"/>
      <c r="D28" s="18"/>
      <c r="E28" s="18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5" ht="15.75" customHeight="1" x14ac:dyDescent="0.25">
      <c r="A29" s="16"/>
      <c r="B29" s="16"/>
      <c r="C29" s="16"/>
      <c r="D29" s="18"/>
      <c r="E29" s="18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25" ht="15.75" customHeight="1" x14ac:dyDescent="0.25">
      <c r="A30" s="16"/>
      <c r="B30" s="16"/>
      <c r="C30" s="16"/>
      <c r="D30" s="18"/>
      <c r="E30" s="18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ht="15.75" customHeight="1" x14ac:dyDescent="0.25">
      <c r="A31" s="16"/>
      <c r="B31" s="16"/>
      <c r="C31" s="16"/>
      <c r="D31" s="18"/>
      <c r="E31" s="18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5" ht="15.75" customHeight="1" x14ac:dyDescent="0.25">
      <c r="A32" s="16"/>
      <c r="B32" s="16"/>
      <c r="C32" s="16"/>
      <c r="D32" s="18"/>
      <c r="E32" s="18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1:25" ht="15.75" customHeight="1" x14ac:dyDescent="0.25">
      <c r="A33" s="16"/>
      <c r="B33" s="16"/>
      <c r="C33" s="16"/>
      <c r="D33" s="18"/>
      <c r="E33" s="18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1:25" ht="15.75" customHeight="1" x14ac:dyDescent="0.25">
      <c r="A34" s="16"/>
      <c r="B34" s="16"/>
      <c r="C34" s="16"/>
      <c r="D34" s="18"/>
      <c r="E34" s="18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 ht="15.75" customHeight="1" x14ac:dyDescent="0.25">
      <c r="A35" s="16"/>
      <c r="B35" s="16"/>
      <c r="C35" s="16"/>
      <c r="D35" s="18"/>
      <c r="E35" s="18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1:25" ht="15.75" customHeight="1" x14ac:dyDescent="0.25">
      <c r="A36" s="16"/>
      <c r="B36" s="16"/>
      <c r="C36" s="16"/>
      <c r="D36" s="18"/>
      <c r="E36" s="18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 ht="15.75" customHeight="1" x14ac:dyDescent="0.25">
      <c r="A37" s="16"/>
      <c r="B37" s="16"/>
      <c r="C37" s="16"/>
      <c r="D37" s="18"/>
      <c r="E37" s="18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 ht="15.75" customHeight="1" x14ac:dyDescent="0.25">
      <c r="A38" s="16"/>
      <c r="B38" s="16"/>
      <c r="C38" s="16"/>
      <c r="D38" s="18"/>
      <c r="E38" s="18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15.75" customHeight="1" x14ac:dyDescent="0.25">
      <c r="A39" s="16"/>
      <c r="B39" s="16"/>
      <c r="C39" s="16"/>
      <c r="D39" s="18"/>
      <c r="E39" s="18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1:25" ht="15.75" customHeight="1" x14ac:dyDescent="0.25">
      <c r="A40" s="16"/>
      <c r="B40" s="16"/>
      <c r="C40" s="16"/>
      <c r="D40" s="18"/>
      <c r="E40" s="18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spans="1:25" ht="15.75" customHeight="1" x14ac:dyDescent="0.25">
      <c r="A41" s="16"/>
      <c r="B41" s="16"/>
      <c r="C41" s="16"/>
      <c r="D41" s="18"/>
      <c r="E41" s="18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spans="1:25" ht="15.75" customHeight="1" x14ac:dyDescent="0.25">
      <c r="A42" s="16"/>
      <c r="B42" s="16"/>
      <c r="C42" s="16"/>
      <c r="D42" s="18"/>
      <c r="E42" s="18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1:25" ht="15.75" customHeight="1" x14ac:dyDescent="0.25">
      <c r="A43" s="16"/>
      <c r="B43" s="16"/>
      <c r="C43" s="16"/>
      <c r="D43" s="18"/>
      <c r="E43" s="18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pans="1:25" ht="15.75" customHeight="1" x14ac:dyDescent="0.25">
      <c r="A44" s="16"/>
      <c r="B44" s="16"/>
      <c r="C44" s="16"/>
      <c r="D44" s="18"/>
      <c r="E44" s="18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 ht="15.75" customHeight="1" x14ac:dyDescent="0.25">
      <c r="A45" s="16"/>
      <c r="B45" s="16"/>
      <c r="C45" s="16"/>
      <c r="D45" s="18"/>
      <c r="E45" s="18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1:25" ht="15.75" customHeight="1" x14ac:dyDescent="0.25">
      <c r="A46" s="16"/>
      <c r="B46" s="16"/>
      <c r="C46" s="16"/>
      <c r="D46" s="18"/>
      <c r="E46" s="18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pans="1:25" ht="15.75" customHeight="1" x14ac:dyDescent="0.25">
      <c r="A47" s="16"/>
      <c r="B47" s="16"/>
      <c r="C47" s="16"/>
      <c r="D47" s="18"/>
      <c r="E47" s="18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spans="1:25" ht="15.75" customHeight="1" x14ac:dyDescent="0.25">
      <c r="A48" s="16"/>
      <c r="B48" s="16"/>
      <c r="C48" s="16"/>
      <c r="D48" s="18"/>
      <c r="E48" s="18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spans="1:25" ht="15.75" customHeight="1" x14ac:dyDescent="0.25">
      <c r="A49" s="16"/>
      <c r="B49" s="16"/>
      <c r="C49" s="16"/>
      <c r="D49" s="18"/>
      <c r="E49" s="18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spans="1:25" ht="15.75" customHeight="1" x14ac:dyDescent="0.25">
      <c r="A50" s="16"/>
      <c r="B50" s="16"/>
      <c r="C50" s="16"/>
      <c r="D50" s="18"/>
      <c r="E50" s="18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25" ht="15.75" customHeight="1" x14ac:dyDescent="0.25">
      <c r="A51" s="16"/>
      <c r="B51" s="16"/>
      <c r="C51" s="16"/>
      <c r="D51" s="18"/>
      <c r="E51" s="18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spans="1:25" ht="15.75" customHeight="1" x14ac:dyDescent="0.25">
      <c r="A52" s="16"/>
      <c r="B52" s="16"/>
      <c r="C52" s="16"/>
      <c r="D52" s="18"/>
      <c r="E52" s="18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1:25" ht="15.75" customHeight="1" x14ac:dyDescent="0.25">
      <c r="A53" s="16"/>
      <c r="B53" s="16"/>
      <c r="C53" s="16"/>
      <c r="D53" s="18"/>
      <c r="E53" s="18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1:25" ht="15.75" customHeight="1" x14ac:dyDescent="0.25">
      <c r="A54" s="16"/>
      <c r="B54" s="16"/>
      <c r="C54" s="16"/>
      <c r="D54" s="18"/>
      <c r="E54" s="18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ht="15.75" customHeight="1" x14ac:dyDescent="0.25">
      <c r="A55" s="16"/>
      <c r="B55" s="16"/>
      <c r="C55" s="16"/>
      <c r="D55" s="18"/>
      <c r="E55" s="18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spans="1:25" ht="15.75" customHeight="1" x14ac:dyDescent="0.25">
      <c r="A56" s="16"/>
      <c r="B56" s="16"/>
      <c r="C56" s="16"/>
      <c r="D56" s="18"/>
      <c r="E56" s="18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spans="1:25" ht="15.75" customHeight="1" x14ac:dyDescent="0.25">
      <c r="A57" s="16"/>
      <c r="B57" s="16"/>
      <c r="C57" s="16"/>
      <c r="D57" s="18"/>
      <c r="E57" s="18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spans="1:25" ht="15.75" customHeight="1" x14ac:dyDescent="0.25">
      <c r="A58" s="16"/>
      <c r="B58" s="16"/>
      <c r="C58" s="16"/>
      <c r="D58" s="18"/>
      <c r="E58" s="18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 spans="1:25" ht="15.75" customHeight="1" x14ac:dyDescent="0.25">
      <c r="A59" s="16"/>
      <c r="B59" s="16"/>
      <c r="C59" s="16"/>
      <c r="D59" s="18"/>
      <c r="E59" s="18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spans="1:25" ht="15.75" customHeight="1" x14ac:dyDescent="0.25">
      <c r="A60" s="16"/>
      <c r="B60" s="16"/>
      <c r="C60" s="16"/>
      <c r="D60" s="18"/>
      <c r="E60" s="18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 spans="1:25" ht="15.75" customHeight="1" x14ac:dyDescent="0.25">
      <c r="A61" s="16"/>
      <c r="B61" s="16"/>
      <c r="C61" s="16"/>
      <c r="D61" s="18"/>
      <c r="E61" s="18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spans="1:25" ht="15.75" customHeight="1" x14ac:dyDescent="0.25">
      <c r="A62" s="16"/>
      <c r="B62" s="16"/>
      <c r="C62" s="16"/>
      <c r="D62" s="18"/>
      <c r="E62" s="18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 spans="1:25" ht="15.75" customHeight="1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</row>
    <row r="64" spans="1:25" ht="15.75" customHeight="1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</row>
    <row r="65" spans="1:25" ht="15.75" customHeight="1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</row>
    <row r="66" spans="1:25" ht="15.75" customHeight="1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</row>
    <row r="67" spans="1:25" ht="15.75" customHeight="1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</row>
    <row r="68" spans="1:25" ht="15.75" customHeight="1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</row>
    <row r="69" spans="1:25" ht="15.75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</row>
    <row r="70" spans="1:25" ht="15.75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</row>
    <row r="71" spans="1:25" ht="15.75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spans="1:25" ht="15.75" customHeight="1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</row>
    <row r="73" spans="1:25" ht="15.75" customHeight="1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</row>
    <row r="74" spans="1:25" ht="15.75" customHeight="1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</row>
    <row r="75" spans="1:25" ht="15.75" customHeight="1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</row>
    <row r="76" spans="1:25" ht="15.7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</row>
    <row r="77" spans="1:25" ht="15.7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</row>
    <row r="78" spans="1:25" ht="15.75" customHeight="1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</row>
    <row r="79" spans="1:25" ht="15.75" customHeight="1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</row>
    <row r="80" spans="1:25" ht="15.75" customHeight="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</row>
    <row r="81" spans="1:25" ht="15.75" customHeight="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</row>
    <row r="82" spans="1:25" ht="15.75" customHeight="1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</row>
    <row r="83" spans="1:25" ht="15.75" customHeight="1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</row>
    <row r="84" spans="1:25" ht="15.75" customHeight="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</row>
    <row r="85" spans="1:25" ht="15.75" customHeight="1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</row>
    <row r="86" spans="1:25" ht="15.75" customHeight="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</row>
    <row r="87" spans="1:25" ht="15.75" customHeigh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</row>
    <row r="88" spans="1:25" ht="15.75" customHeight="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</row>
    <row r="89" spans="1:25" ht="15.75" customHeight="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</row>
    <row r="90" spans="1:25" ht="15.75" customHeight="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</row>
    <row r="91" spans="1:25" ht="15.75" customHeight="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</row>
    <row r="92" spans="1:25" ht="15.75" customHeight="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</row>
    <row r="93" spans="1:25" ht="15.75" customHeight="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</row>
    <row r="94" spans="1:25" ht="15.75" customHeight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</row>
    <row r="95" spans="1:25" ht="15.75" customHeight="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</row>
    <row r="96" spans="1:25" ht="15.75" customHeight="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</row>
    <row r="97" spans="1:25" ht="15.75" customHeight="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spans="1:25" ht="15.75" customHeight="1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</row>
    <row r="99" spans="1:25" ht="15.75" customHeight="1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</row>
    <row r="100" spans="1:25" ht="15.75" customHeight="1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  <row r="101" spans="1:25" ht="15.75" customHeight="1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spans="1:25" ht="15.75" customHeight="1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spans="1:25" ht="15.75" customHeight="1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1:25" ht="15.75" customHeight="1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spans="1:25" ht="15.75" customHeight="1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spans="1:25" ht="15.75" customHeight="1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spans="1:25" ht="15.75" customHeight="1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 spans="1:25" ht="15.75" customHeight="1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 spans="1:25" ht="15.75" customHeight="1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spans="1:25" ht="15.75" customHeight="1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spans="1:25" ht="15.75" customHeight="1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spans="1:25" ht="15.75" customHeight="1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spans="1:25" ht="15.75" customHeight="1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spans="1:25" ht="15.75" customHeight="1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spans="1:25" ht="15.75" customHeight="1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spans="1:25" ht="15.75" customHeight="1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spans="1:25" ht="15.75" customHeight="1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spans="1:25" ht="15.75" customHeight="1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 spans="1:25" ht="15.75" customHeight="1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spans="1:25" ht="15.75" customHeight="1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spans="1:25" ht="15.75" customHeight="1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spans="1:25" ht="15.75" customHeight="1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 spans="1:25" ht="15.75" customHeight="1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</row>
    <row r="124" spans="1:25" ht="15.75" customHeight="1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</row>
    <row r="125" spans="1:25" ht="15.75" customHeight="1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 spans="1:25" ht="15.75" customHeight="1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</row>
    <row r="127" spans="1:25" ht="15.75" customHeight="1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</row>
    <row r="128" spans="1:25" ht="15.75" customHeight="1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</row>
    <row r="129" spans="1:25" ht="15.75" customHeight="1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</row>
    <row r="130" spans="1:25" ht="15.75" customHeight="1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</row>
    <row r="131" spans="1:25" ht="15.75" customHeight="1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</row>
    <row r="132" spans="1:25" ht="15.75" customHeight="1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</row>
    <row r="133" spans="1:25" ht="15.75" customHeight="1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</row>
    <row r="134" spans="1:25" ht="15.75" customHeight="1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</row>
    <row r="135" spans="1:25" ht="15.75" customHeight="1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</row>
    <row r="136" spans="1:25" ht="15.75" customHeight="1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</row>
    <row r="137" spans="1:25" ht="15.75" customHeight="1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 spans="1:25" ht="15.75" customHeight="1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</row>
    <row r="139" spans="1:25" ht="15.75" customHeight="1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</row>
    <row r="140" spans="1:25" ht="15.75" customHeight="1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</row>
    <row r="141" spans="1:25" ht="15.75" customHeight="1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</row>
    <row r="142" spans="1:25" ht="15.75" customHeight="1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</row>
    <row r="143" spans="1:25" ht="15.75" customHeight="1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</row>
    <row r="144" spans="1:25" ht="15.75" customHeight="1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</row>
    <row r="145" spans="1:25" ht="15.75" customHeight="1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</row>
    <row r="146" spans="1:25" ht="15.75" customHeight="1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</row>
    <row r="147" spans="1:25" ht="15.75" customHeight="1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</row>
    <row r="148" spans="1:25" ht="15.75" customHeight="1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</row>
    <row r="149" spans="1:25" ht="15.75" customHeight="1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 spans="1:25" ht="15.75" customHeight="1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 spans="1:25" ht="15.75" customHeight="1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</row>
    <row r="152" spans="1:25" ht="15.75" customHeight="1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</row>
    <row r="153" spans="1:25" ht="15.75" customHeight="1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 spans="1:25" ht="15.75" customHeight="1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</row>
    <row r="155" spans="1:25" ht="15.75" customHeight="1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</row>
    <row r="156" spans="1:25" ht="15.75" customHeight="1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</row>
    <row r="157" spans="1:25" ht="15.75" customHeight="1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</row>
    <row r="158" spans="1:25" ht="15.75" customHeight="1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</row>
    <row r="159" spans="1:25" ht="15.75" customHeight="1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</row>
    <row r="160" spans="1:25" ht="15.75" customHeight="1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</row>
    <row r="161" spans="1:25" ht="15.75" customHeight="1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</row>
    <row r="162" spans="1:25" ht="15.75" customHeight="1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 spans="1:25" ht="15.75" customHeight="1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</row>
    <row r="164" spans="1:25" ht="15.75" customHeight="1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 spans="1:25" ht="15.75" customHeight="1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 spans="1:25" ht="15.75" customHeight="1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 spans="1:25" ht="15.75" customHeight="1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 spans="1:25" ht="15.75" customHeight="1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 spans="1:25" ht="15.75" customHeight="1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 spans="1:25" ht="15.75" customHeight="1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 spans="1:25" ht="15.75" customHeight="1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 spans="1:25" ht="15.75" customHeight="1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spans="1:25" ht="15.75" customHeight="1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 spans="1:25" ht="15.75" customHeight="1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 spans="1:25" ht="15.75" customHeight="1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 spans="1:25" ht="15.75" customHeight="1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</row>
    <row r="177" spans="1:25" ht="15.75" customHeight="1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</row>
    <row r="178" spans="1:25" ht="15.75" customHeight="1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 spans="1:25" ht="15.75" customHeight="1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</row>
    <row r="180" spans="1:25" ht="15.75" customHeight="1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</row>
    <row r="181" spans="1:25" ht="15.75" customHeight="1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</row>
    <row r="182" spans="1:25" ht="15.75" customHeight="1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</row>
    <row r="183" spans="1:25" ht="15.75" customHeight="1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</row>
    <row r="184" spans="1:25" ht="15.75" customHeight="1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</row>
    <row r="185" spans="1:25" ht="15.75" customHeight="1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</row>
    <row r="186" spans="1:25" ht="15.75" customHeight="1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</row>
    <row r="187" spans="1:25" ht="15.75" customHeight="1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</row>
    <row r="188" spans="1:25" ht="15.75" customHeight="1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 spans="1:25" ht="15.75" customHeight="1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</row>
    <row r="190" spans="1:25" ht="15.75" customHeight="1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</row>
    <row r="191" spans="1:25" ht="15.75" customHeight="1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</row>
    <row r="192" spans="1:25" ht="15.75" customHeight="1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 spans="1:25" ht="15.75" customHeight="1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</row>
    <row r="194" spans="1:25" ht="15.75" customHeight="1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 spans="1:25" ht="15.75" customHeight="1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spans="1:25" ht="15.75" customHeight="1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 spans="1:25" ht="15.75" customHeight="1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 spans="1:25" ht="15.75" customHeight="1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 spans="1:25" ht="15.75" customHeight="1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 spans="1:25" ht="15.75" customHeight="1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 spans="1:25" ht="15.75" customHeight="1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 spans="1:25" ht="15.75" customHeight="1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 spans="1:25" ht="15.75" customHeight="1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</row>
    <row r="204" spans="1:25" ht="15.75" customHeight="1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</row>
    <row r="205" spans="1:25" ht="15.75" customHeight="1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</row>
    <row r="206" spans="1:25" ht="15.75" customHeight="1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 spans="1:25" ht="15.75" customHeight="1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 spans="1:25" ht="15.75" customHeight="1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spans="1:25" ht="15.75" customHeight="1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spans="1:25" ht="15.75" customHeight="1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spans="1:25" ht="15.75" customHeight="1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spans="1:25" ht="15.75" customHeight="1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spans="1:25" ht="15.75" customHeight="1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spans="1:25" ht="15.75" customHeight="1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 spans="1:25" ht="15.75" customHeight="1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spans="1:25" ht="15.75" customHeight="1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 spans="1:25" ht="15.75" customHeight="1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 spans="1:25" ht="15.75" customHeight="1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 spans="1:25" ht="15.75" customHeight="1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 spans="1:25" ht="15.75" customHeight="1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 spans="1:25" ht="15.75" customHeight="1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 spans="1:25" ht="15.75" customHeight="1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 spans="1:25" ht="15.75" customHeight="1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spans="1:25" ht="15.75" customHeight="1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 spans="1:25" ht="15.75" customHeight="1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spans="1:25" ht="15.75" customHeight="1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 spans="1:25" ht="15.75" customHeight="1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 spans="1:25" ht="15.75" customHeight="1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 spans="1:25" ht="15.75" customHeight="1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 spans="1:25" ht="15.75" customHeight="1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 spans="1:25" ht="15.75" customHeight="1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 spans="1:25" ht="15.75" customHeight="1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 spans="1:25" ht="15.75" customHeight="1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 spans="1:25" ht="15.75" customHeight="1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 spans="1:25" ht="15.75" customHeight="1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spans="1:25" ht="15.75" customHeight="1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 spans="1:25" ht="15.75" customHeight="1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 spans="1:25" ht="15.75" customHeight="1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 spans="1:25" ht="15.75" customHeight="1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 spans="1:25" ht="15.75" customHeight="1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</row>
    <row r="241" spans="1:25" ht="15.75" customHeight="1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 spans="1:25" ht="15.75" customHeight="1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 spans="1:25" ht="15.75" customHeight="1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</row>
    <row r="244" spans="1:25" ht="15.75" customHeight="1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</row>
    <row r="245" spans="1:25" ht="15.75" customHeight="1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 spans="1:25" ht="15.75" customHeight="1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</row>
    <row r="247" spans="1:25" ht="15.75" customHeight="1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 spans="1:25" ht="15.75" customHeight="1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 spans="1:25" ht="15.75" customHeight="1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 spans="1:25" ht="15.75" customHeight="1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 spans="1:25" ht="15.75" customHeight="1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  <row r="252" spans="1:25" ht="15.75" customHeight="1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</row>
    <row r="253" spans="1:25" ht="15.75" customHeight="1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</row>
    <row r="254" spans="1:25" ht="15.75" customHeight="1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</row>
    <row r="255" spans="1:25" ht="15.75" customHeight="1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</row>
    <row r="256" spans="1:25" ht="15.75" customHeight="1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</row>
    <row r="257" spans="1:25" ht="15.75" customHeight="1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</row>
    <row r="258" spans="1:25" ht="15.75" customHeight="1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</row>
    <row r="259" spans="1:25" ht="15.75" customHeight="1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</row>
    <row r="260" spans="1:25" ht="15.75" customHeight="1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</row>
    <row r="261" spans="1:25" ht="15.75" customHeight="1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</row>
    <row r="262" spans="1:25" ht="15.75" customHeight="1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</row>
    <row r="263" spans="1:25" ht="15.75" customHeight="1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</row>
    <row r="264" spans="1:25" ht="15.75" customHeight="1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</row>
    <row r="265" spans="1:25" ht="15.75" customHeight="1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</row>
    <row r="266" spans="1:25" ht="15.75" customHeight="1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</row>
    <row r="267" spans="1:25" ht="15.75" customHeight="1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</row>
    <row r="268" spans="1:25" ht="15.75" customHeight="1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</row>
    <row r="269" spans="1:25" ht="15.75" customHeight="1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</row>
    <row r="270" spans="1:25" ht="15.75" customHeight="1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</row>
    <row r="271" spans="1:25" ht="15.75" customHeight="1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</row>
    <row r="272" spans="1:25" ht="15.75" customHeight="1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</row>
    <row r="273" spans="1:25" ht="15.75" customHeight="1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</row>
    <row r="274" spans="1:25" ht="15.75" customHeight="1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</row>
    <row r="275" spans="1:25" ht="15.75" customHeight="1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</row>
    <row r="276" spans="1:25" ht="15.75" customHeight="1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</row>
    <row r="277" spans="1:25" ht="15.75" customHeight="1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</row>
    <row r="278" spans="1:25" ht="15.75" customHeight="1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</row>
    <row r="279" spans="1:25" ht="15.75" customHeight="1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</row>
    <row r="280" spans="1:25" ht="15.75" customHeight="1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</row>
    <row r="281" spans="1:25" ht="15.75" customHeight="1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</row>
    <row r="282" spans="1:25" ht="15.75" customHeight="1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</row>
    <row r="283" spans="1:25" ht="15.75" customHeight="1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</row>
    <row r="284" spans="1:25" ht="15.75" customHeight="1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</row>
    <row r="285" spans="1:25" ht="15.75" customHeight="1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</row>
    <row r="286" spans="1:25" ht="15.75" customHeight="1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</row>
    <row r="287" spans="1:25" ht="15.75" customHeight="1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</row>
    <row r="288" spans="1:25" ht="15.75" customHeight="1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</row>
    <row r="289" spans="1:25" ht="15.75" customHeight="1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</row>
    <row r="290" spans="1:25" ht="15.75" customHeight="1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</row>
    <row r="291" spans="1:25" ht="15.75" customHeight="1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</row>
    <row r="292" spans="1:25" ht="15.75" customHeight="1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</row>
    <row r="293" spans="1:25" ht="15.75" customHeight="1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</row>
    <row r="294" spans="1:25" ht="15.75" customHeight="1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</row>
    <row r="295" spans="1:25" ht="15.75" customHeight="1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</row>
    <row r="296" spans="1:25" ht="15.75" customHeight="1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</row>
    <row r="297" spans="1:25" ht="15.75" customHeight="1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</row>
    <row r="298" spans="1:25" ht="15.75" customHeight="1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</row>
    <row r="299" spans="1:25" ht="15.75" customHeight="1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</row>
    <row r="300" spans="1:25" ht="15.75" customHeight="1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</row>
    <row r="301" spans="1:25" ht="15.75" customHeight="1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</row>
    <row r="302" spans="1:25" ht="15.75" customHeight="1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</row>
    <row r="303" spans="1:25" ht="15.75" customHeight="1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</row>
    <row r="304" spans="1:25" ht="15.75" customHeight="1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</row>
    <row r="305" spans="1:25" ht="15.75" customHeight="1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</row>
    <row r="306" spans="1:25" ht="15.75" customHeight="1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</row>
    <row r="307" spans="1:25" ht="15.75" customHeight="1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</row>
    <row r="308" spans="1:25" ht="15.75" customHeight="1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</row>
    <row r="309" spans="1:25" ht="15.75" customHeight="1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</row>
    <row r="310" spans="1:25" ht="15.75" customHeight="1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</row>
    <row r="311" spans="1:25" ht="15.75" customHeight="1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</row>
    <row r="312" spans="1:25" ht="15.75" customHeight="1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</row>
    <row r="313" spans="1:25" ht="15.75" customHeight="1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</row>
    <row r="314" spans="1:25" ht="15.75" customHeight="1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</row>
    <row r="315" spans="1:25" ht="15.75" customHeight="1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</row>
    <row r="316" spans="1:25" ht="15.75" customHeight="1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</row>
    <row r="317" spans="1:25" ht="15.75" customHeight="1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</row>
    <row r="318" spans="1:25" ht="15.75" customHeight="1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</row>
    <row r="319" spans="1:25" ht="15.75" customHeight="1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</row>
    <row r="320" spans="1:25" ht="15.75" customHeight="1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</row>
    <row r="321" spans="1:25" ht="15.75" customHeight="1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</row>
    <row r="322" spans="1:25" ht="15.75" customHeight="1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</row>
    <row r="323" spans="1:25" ht="15.75" customHeight="1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</row>
    <row r="324" spans="1:25" ht="15.75" customHeight="1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</row>
    <row r="325" spans="1:25" ht="15.75" customHeight="1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</row>
    <row r="326" spans="1:25" ht="15.75" customHeight="1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</row>
    <row r="327" spans="1:25" ht="15.75" customHeight="1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</row>
    <row r="328" spans="1:25" ht="15.75" customHeight="1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</row>
    <row r="329" spans="1:25" ht="15.75" customHeight="1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</row>
    <row r="330" spans="1:25" ht="15.75" customHeight="1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</row>
    <row r="331" spans="1:25" ht="15.75" customHeight="1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</row>
    <row r="332" spans="1:25" ht="15.75" customHeight="1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</row>
    <row r="333" spans="1:25" ht="15.75" customHeight="1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</row>
    <row r="334" spans="1:25" ht="15.75" customHeight="1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</row>
    <row r="335" spans="1:25" ht="15.75" customHeight="1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</row>
    <row r="336" spans="1:25" ht="15.75" customHeight="1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</row>
    <row r="337" spans="1:25" ht="15.75" customHeight="1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</row>
    <row r="338" spans="1:25" ht="15.75" customHeight="1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</row>
    <row r="339" spans="1:25" ht="15.75" customHeight="1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</row>
    <row r="340" spans="1:25" ht="15.75" customHeight="1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</row>
    <row r="341" spans="1:25" ht="15.75" customHeight="1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</row>
    <row r="342" spans="1:25" ht="15.75" customHeight="1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</row>
    <row r="343" spans="1:25" ht="15.75" customHeight="1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</row>
    <row r="344" spans="1:25" ht="15.75" customHeight="1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</row>
    <row r="345" spans="1:25" ht="15.75" customHeight="1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</row>
    <row r="346" spans="1:25" ht="15.75" customHeight="1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</row>
    <row r="347" spans="1:25" ht="15.75" customHeight="1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</row>
    <row r="348" spans="1:25" ht="15.75" customHeight="1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</row>
    <row r="349" spans="1:25" ht="15.75" customHeight="1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</row>
    <row r="350" spans="1:25" ht="15.75" customHeight="1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</row>
    <row r="351" spans="1:25" ht="15.75" customHeight="1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</row>
    <row r="352" spans="1:25" ht="15.75" customHeight="1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</row>
    <row r="353" spans="1:25" ht="15.75" customHeight="1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</row>
    <row r="354" spans="1:25" ht="15.75" customHeight="1" x14ac:dyDescent="0.2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</row>
    <row r="355" spans="1:25" ht="15.75" customHeight="1" x14ac:dyDescent="0.2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</row>
    <row r="356" spans="1:25" ht="15.75" customHeight="1" x14ac:dyDescent="0.2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</row>
    <row r="357" spans="1:25" ht="15.75" customHeight="1" x14ac:dyDescent="0.2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</row>
    <row r="358" spans="1:25" ht="15.75" customHeight="1" x14ac:dyDescent="0.2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</row>
    <row r="359" spans="1:25" ht="15.75" customHeight="1" x14ac:dyDescent="0.2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</row>
    <row r="360" spans="1:25" ht="15.75" customHeight="1" x14ac:dyDescent="0.2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</row>
    <row r="361" spans="1:25" ht="15.75" customHeight="1" x14ac:dyDescent="0.2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</row>
    <row r="362" spans="1:25" ht="15.75" customHeight="1" x14ac:dyDescent="0.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</row>
    <row r="363" spans="1:25" ht="15.75" customHeight="1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</row>
    <row r="364" spans="1:25" ht="15.75" customHeight="1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</row>
    <row r="365" spans="1:25" ht="15.75" customHeight="1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</row>
    <row r="366" spans="1:25" ht="15.75" customHeight="1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</row>
    <row r="367" spans="1:25" ht="15.75" customHeight="1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</row>
    <row r="368" spans="1:25" ht="15.75" customHeight="1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</row>
    <row r="369" spans="1:25" ht="15.75" customHeight="1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</row>
    <row r="370" spans="1:25" ht="15.75" customHeight="1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</row>
    <row r="371" spans="1:25" ht="15.75" customHeight="1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</row>
    <row r="372" spans="1:25" ht="15.75" customHeight="1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</row>
    <row r="373" spans="1:25" ht="15.75" customHeight="1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</row>
    <row r="374" spans="1:25" ht="15.75" customHeight="1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</row>
    <row r="375" spans="1:25" ht="15.75" customHeight="1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</row>
    <row r="376" spans="1:25" ht="15.75" customHeight="1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</row>
    <row r="377" spans="1:25" ht="15.75" customHeight="1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</row>
    <row r="378" spans="1:25" ht="15.75" customHeight="1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</row>
    <row r="379" spans="1:25" ht="15.75" customHeight="1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</row>
    <row r="380" spans="1:25" ht="15.75" customHeight="1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</row>
    <row r="381" spans="1:25" ht="15.75" customHeight="1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</row>
    <row r="382" spans="1:25" ht="15.75" customHeight="1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</row>
    <row r="383" spans="1:25" ht="15.75" customHeight="1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</row>
    <row r="384" spans="1:25" ht="15.75" customHeight="1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</row>
    <row r="385" spans="1:25" ht="15.75" customHeight="1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</row>
    <row r="386" spans="1:25" ht="15.75" customHeight="1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</row>
    <row r="387" spans="1:25" ht="15.75" customHeight="1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</row>
    <row r="388" spans="1:25" ht="15.75" customHeight="1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</row>
    <row r="389" spans="1:25" ht="15.75" customHeight="1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</row>
    <row r="390" spans="1:25" ht="15.75" customHeight="1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</row>
    <row r="391" spans="1:25" ht="15.75" customHeight="1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</row>
    <row r="392" spans="1:25" ht="15.75" customHeight="1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</row>
    <row r="393" spans="1:25" ht="15.75" customHeight="1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</row>
    <row r="394" spans="1:25" ht="15.75" customHeight="1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</row>
    <row r="395" spans="1:25" ht="15.75" customHeight="1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</row>
    <row r="396" spans="1:25" ht="15.75" customHeight="1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</row>
    <row r="397" spans="1:25" ht="15.75" customHeight="1" x14ac:dyDescent="0.2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</row>
    <row r="398" spans="1:25" ht="15.75" customHeight="1" x14ac:dyDescent="0.2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</row>
    <row r="399" spans="1:25" ht="15.75" customHeight="1" x14ac:dyDescent="0.2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</row>
    <row r="400" spans="1:25" ht="15.75" customHeight="1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</row>
    <row r="401" spans="1:25" ht="15.75" customHeight="1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</row>
    <row r="402" spans="1:25" ht="15.75" customHeight="1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</row>
    <row r="403" spans="1:25" ht="15.75" customHeight="1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</row>
    <row r="404" spans="1:25" ht="15.75" customHeight="1" x14ac:dyDescent="0.2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</row>
    <row r="405" spans="1:25" ht="15.75" customHeight="1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</row>
    <row r="406" spans="1:25" ht="15.75" customHeight="1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</row>
    <row r="407" spans="1:25" ht="15.75" customHeight="1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</row>
    <row r="408" spans="1:25" ht="15.75" customHeight="1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</row>
    <row r="409" spans="1:25" ht="15.75" customHeight="1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</row>
    <row r="410" spans="1:25" ht="15.75" customHeight="1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</row>
    <row r="411" spans="1:25" ht="15.75" customHeight="1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</row>
    <row r="412" spans="1:25" ht="15.75" customHeight="1" x14ac:dyDescent="0.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</row>
    <row r="413" spans="1:25" ht="15.75" customHeight="1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</row>
    <row r="414" spans="1:25" ht="15.75" customHeight="1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</row>
    <row r="415" spans="1:25" ht="15.75" customHeight="1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</row>
    <row r="416" spans="1:25" ht="15.75" customHeight="1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</row>
    <row r="417" spans="1:25" ht="15.75" customHeight="1" x14ac:dyDescent="0.2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</row>
    <row r="418" spans="1:25" ht="15.75" customHeight="1" x14ac:dyDescent="0.2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</row>
    <row r="419" spans="1:25" ht="15.75" customHeight="1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</row>
    <row r="420" spans="1:25" ht="15.75" customHeight="1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</row>
    <row r="421" spans="1:25" ht="15.75" customHeight="1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</row>
    <row r="422" spans="1:25" ht="15.75" customHeight="1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</row>
    <row r="423" spans="1:25" ht="15.75" customHeight="1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</row>
    <row r="424" spans="1:25" ht="15.75" customHeight="1" x14ac:dyDescent="0.2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</row>
    <row r="425" spans="1:25" ht="15.75" customHeight="1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</row>
    <row r="426" spans="1:25" ht="15.75" customHeight="1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</row>
    <row r="427" spans="1:25" ht="15.75" customHeight="1" x14ac:dyDescent="0.2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</row>
    <row r="428" spans="1:25" ht="15.75" customHeight="1" x14ac:dyDescent="0.2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</row>
    <row r="429" spans="1:25" ht="15.75" customHeight="1" x14ac:dyDescent="0.2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</row>
    <row r="430" spans="1:25" ht="15.75" customHeight="1" x14ac:dyDescent="0.2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</row>
    <row r="431" spans="1:25" ht="15.75" customHeight="1" x14ac:dyDescent="0.2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</row>
    <row r="432" spans="1:25" ht="15.75" customHeight="1" x14ac:dyDescent="0.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</row>
    <row r="433" spans="1:25" ht="15.75" customHeight="1" x14ac:dyDescent="0.2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</row>
    <row r="434" spans="1:25" ht="15.75" customHeight="1" x14ac:dyDescent="0.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</row>
    <row r="435" spans="1:25" ht="15.75" customHeight="1" x14ac:dyDescent="0.2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</row>
    <row r="436" spans="1:25" ht="15.75" customHeight="1" x14ac:dyDescent="0.2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</row>
    <row r="437" spans="1:25" ht="15.75" customHeight="1" x14ac:dyDescent="0.2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</row>
    <row r="438" spans="1:25" ht="15.75" customHeight="1" x14ac:dyDescent="0.2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</row>
    <row r="439" spans="1:25" ht="15.75" customHeight="1" x14ac:dyDescent="0.2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</row>
    <row r="440" spans="1:25" ht="15.75" customHeight="1" x14ac:dyDescent="0.2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</row>
    <row r="441" spans="1:25" ht="15.75" customHeight="1" x14ac:dyDescent="0.2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</row>
    <row r="442" spans="1:25" ht="15.75" customHeight="1" x14ac:dyDescent="0.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</row>
    <row r="443" spans="1:25" ht="15.75" customHeight="1" x14ac:dyDescent="0.2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</row>
    <row r="444" spans="1:25" ht="15.75" customHeight="1" x14ac:dyDescent="0.2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</row>
    <row r="445" spans="1:25" ht="15.75" customHeight="1" x14ac:dyDescent="0.2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</row>
    <row r="446" spans="1:25" ht="15.75" customHeight="1" x14ac:dyDescent="0.2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</row>
    <row r="447" spans="1:25" ht="15.75" customHeight="1" x14ac:dyDescent="0.2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</row>
    <row r="448" spans="1:25" ht="15.75" customHeight="1" x14ac:dyDescent="0.2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</row>
    <row r="449" spans="1:25" ht="15.75" customHeight="1" x14ac:dyDescent="0.2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</row>
    <row r="450" spans="1:25" ht="15.75" customHeight="1" x14ac:dyDescent="0.2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</row>
    <row r="451" spans="1:25" ht="15.75" customHeight="1" x14ac:dyDescent="0.2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</row>
    <row r="452" spans="1:25" ht="15.75" customHeight="1" x14ac:dyDescent="0.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</row>
    <row r="453" spans="1:25" ht="15.75" customHeight="1" x14ac:dyDescent="0.2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</row>
    <row r="454" spans="1:25" ht="15.75" customHeight="1" x14ac:dyDescent="0.2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</row>
    <row r="455" spans="1:25" ht="15.75" customHeight="1" x14ac:dyDescent="0.2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</row>
    <row r="456" spans="1:25" ht="15.75" customHeight="1" x14ac:dyDescent="0.2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</row>
    <row r="457" spans="1:25" ht="15.75" customHeight="1" x14ac:dyDescent="0.2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</row>
    <row r="458" spans="1:25" ht="15.75" customHeight="1" x14ac:dyDescent="0.2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</row>
    <row r="459" spans="1:25" ht="15.75" customHeight="1" x14ac:dyDescent="0.2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</row>
    <row r="460" spans="1:25" ht="15.75" customHeight="1" x14ac:dyDescent="0.2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</row>
    <row r="461" spans="1:25" ht="15.75" customHeight="1" x14ac:dyDescent="0.2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</row>
    <row r="462" spans="1:25" ht="15.75" customHeight="1" x14ac:dyDescent="0.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</row>
    <row r="463" spans="1:25" ht="15.75" customHeight="1" x14ac:dyDescent="0.2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</row>
    <row r="464" spans="1:25" ht="15.75" customHeight="1" x14ac:dyDescent="0.2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</row>
    <row r="465" spans="1:25" ht="15.75" customHeight="1" x14ac:dyDescent="0.2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</row>
    <row r="466" spans="1:25" ht="15.75" customHeight="1" x14ac:dyDescent="0.2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</row>
    <row r="467" spans="1:25" ht="15.75" customHeight="1" x14ac:dyDescent="0.2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</row>
    <row r="468" spans="1:25" ht="15.75" customHeight="1" x14ac:dyDescent="0.2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</row>
    <row r="469" spans="1:25" ht="15.75" customHeight="1" x14ac:dyDescent="0.2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</row>
    <row r="470" spans="1:25" ht="15.75" customHeight="1" x14ac:dyDescent="0.2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</row>
    <row r="471" spans="1:25" ht="15.75" customHeight="1" x14ac:dyDescent="0.2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</row>
    <row r="472" spans="1:25" ht="15.75" customHeight="1" x14ac:dyDescent="0.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</row>
    <row r="473" spans="1:25" ht="15.75" customHeight="1" x14ac:dyDescent="0.2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</row>
    <row r="474" spans="1:25" ht="15.75" customHeight="1" x14ac:dyDescent="0.2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</row>
    <row r="475" spans="1:25" ht="15.75" customHeight="1" x14ac:dyDescent="0.2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</row>
    <row r="476" spans="1:25" ht="15.75" customHeight="1" x14ac:dyDescent="0.2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</row>
    <row r="477" spans="1:25" ht="15.75" customHeight="1" x14ac:dyDescent="0.2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</row>
    <row r="478" spans="1:25" ht="15.75" customHeight="1" x14ac:dyDescent="0.2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</row>
    <row r="479" spans="1:25" ht="15.75" customHeight="1" x14ac:dyDescent="0.2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</row>
    <row r="480" spans="1:25" ht="15.75" customHeight="1" x14ac:dyDescent="0.2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</row>
    <row r="481" spans="1:25" ht="15.75" customHeight="1" x14ac:dyDescent="0.2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</row>
    <row r="482" spans="1:25" ht="15.75" customHeight="1" x14ac:dyDescent="0.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</row>
    <row r="483" spans="1:25" ht="15.75" customHeight="1" x14ac:dyDescent="0.2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</row>
    <row r="484" spans="1:25" ht="15.75" customHeight="1" x14ac:dyDescent="0.2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</row>
    <row r="485" spans="1:25" ht="15.75" customHeight="1" x14ac:dyDescent="0.2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</row>
    <row r="486" spans="1:25" ht="15.75" customHeight="1" x14ac:dyDescent="0.2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</row>
    <row r="487" spans="1:25" ht="15.75" customHeight="1" x14ac:dyDescent="0.2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</row>
    <row r="488" spans="1:25" ht="15.75" customHeight="1" x14ac:dyDescent="0.2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</row>
    <row r="489" spans="1:25" ht="15.75" customHeight="1" x14ac:dyDescent="0.2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</row>
    <row r="490" spans="1:25" ht="15.75" customHeight="1" x14ac:dyDescent="0.2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</row>
    <row r="491" spans="1:25" ht="15.75" customHeight="1" x14ac:dyDescent="0.2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</row>
    <row r="492" spans="1:25" ht="15.75" customHeight="1" x14ac:dyDescent="0.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</row>
    <row r="493" spans="1:25" ht="15.75" customHeight="1" x14ac:dyDescent="0.2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</row>
    <row r="494" spans="1:25" ht="15.75" customHeight="1" x14ac:dyDescent="0.2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</row>
    <row r="495" spans="1:25" ht="15.75" customHeight="1" x14ac:dyDescent="0.2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</row>
    <row r="496" spans="1:25" ht="15.75" customHeight="1" x14ac:dyDescent="0.2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</row>
    <row r="497" spans="1:25" ht="15.75" customHeight="1" x14ac:dyDescent="0.2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</row>
    <row r="498" spans="1:25" ht="15.75" customHeight="1" x14ac:dyDescent="0.2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</row>
    <row r="499" spans="1:25" ht="15.75" customHeight="1" x14ac:dyDescent="0.2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</row>
    <row r="500" spans="1:25" ht="15.75" customHeight="1" x14ac:dyDescent="0.2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</row>
    <row r="501" spans="1:25" ht="15.75" customHeight="1" x14ac:dyDescent="0.2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</row>
    <row r="502" spans="1:25" ht="15.75" customHeight="1" x14ac:dyDescent="0.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</row>
    <row r="503" spans="1:25" ht="15.75" customHeight="1" x14ac:dyDescent="0.2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</row>
    <row r="504" spans="1:25" ht="15.75" customHeight="1" x14ac:dyDescent="0.2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</row>
    <row r="505" spans="1:25" ht="15.75" customHeight="1" x14ac:dyDescent="0.2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</row>
    <row r="506" spans="1:25" ht="15.75" customHeight="1" x14ac:dyDescent="0.2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</row>
    <row r="507" spans="1:25" ht="15.75" customHeight="1" x14ac:dyDescent="0.2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</row>
    <row r="508" spans="1:25" ht="15.75" customHeight="1" x14ac:dyDescent="0.2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</row>
    <row r="509" spans="1:25" ht="15.75" customHeight="1" x14ac:dyDescent="0.2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</row>
    <row r="510" spans="1:25" ht="15.75" customHeight="1" x14ac:dyDescent="0.2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</row>
    <row r="511" spans="1:25" ht="15.75" customHeight="1" x14ac:dyDescent="0.2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</row>
    <row r="512" spans="1:25" ht="15.75" customHeight="1" x14ac:dyDescent="0.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</row>
    <row r="513" spans="1:25" ht="15.75" customHeight="1" x14ac:dyDescent="0.2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</row>
    <row r="514" spans="1:25" ht="15.75" customHeight="1" x14ac:dyDescent="0.2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</row>
    <row r="515" spans="1:25" ht="15.75" customHeight="1" x14ac:dyDescent="0.2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</row>
    <row r="516" spans="1:25" ht="15.75" customHeight="1" x14ac:dyDescent="0.2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</row>
    <row r="517" spans="1:25" ht="15.75" customHeight="1" x14ac:dyDescent="0.2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</row>
    <row r="518" spans="1:25" ht="15.75" customHeight="1" x14ac:dyDescent="0.2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</row>
    <row r="519" spans="1:25" ht="15.75" customHeight="1" x14ac:dyDescent="0.2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</row>
    <row r="520" spans="1:25" ht="15.75" customHeight="1" x14ac:dyDescent="0.2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</row>
    <row r="521" spans="1:25" ht="15.75" customHeight="1" x14ac:dyDescent="0.2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</row>
    <row r="522" spans="1:25" ht="15.75" customHeight="1" x14ac:dyDescent="0.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</row>
    <row r="523" spans="1:25" ht="15.75" customHeight="1" x14ac:dyDescent="0.2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</row>
    <row r="524" spans="1:25" ht="15.75" customHeight="1" x14ac:dyDescent="0.2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</row>
    <row r="525" spans="1:25" ht="15.75" customHeight="1" x14ac:dyDescent="0.2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</row>
    <row r="526" spans="1:25" ht="15.75" customHeight="1" x14ac:dyDescent="0.2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</row>
    <row r="527" spans="1:25" ht="15.75" customHeight="1" x14ac:dyDescent="0.2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</row>
    <row r="528" spans="1:25" ht="15.75" customHeight="1" x14ac:dyDescent="0.2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</row>
    <row r="529" spans="1:25" ht="15.75" customHeight="1" x14ac:dyDescent="0.2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</row>
    <row r="530" spans="1:25" ht="15.75" customHeight="1" x14ac:dyDescent="0.2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</row>
    <row r="531" spans="1:25" ht="15.75" customHeight="1" x14ac:dyDescent="0.2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</row>
    <row r="532" spans="1:25" ht="15.75" customHeight="1" x14ac:dyDescent="0.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</row>
    <row r="533" spans="1:25" ht="15.75" customHeight="1" x14ac:dyDescent="0.2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</row>
    <row r="534" spans="1:25" ht="15.75" customHeight="1" x14ac:dyDescent="0.2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</row>
    <row r="535" spans="1:25" ht="15.75" customHeight="1" x14ac:dyDescent="0.2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</row>
    <row r="536" spans="1:25" ht="15.75" customHeight="1" x14ac:dyDescent="0.2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</row>
    <row r="537" spans="1:25" ht="15.75" customHeight="1" x14ac:dyDescent="0.2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</row>
    <row r="538" spans="1:25" ht="15.75" customHeight="1" x14ac:dyDescent="0.2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</row>
    <row r="539" spans="1:25" ht="15.75" customHeight="1" x14ac:dyDescent="0.2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</row>
    <row r="540" spans="1:25" ht="15.75" customHeight="1" x14ac:dyDescent="0.2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</row>
    <row r="541" spans="1:25" ht="15.75" customHeight="1" x14ac:dyDescent="0.2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</row>
    <row r="542" spans="1:25" ht="15.75" customHeight="1" x14ac:dyDescent="0.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</row>
    <row r="543" spans="1:25" ht="15.75" customHeight="1" x14ac:dyDescent="0.2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</row>
    <row r="544" spans="1:25" ht="15.75" customHeight="1" x14ac:dyDescent="0.2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</row>
    <row r="545" spans="1:25" ht="15.75" customHeight="1" x14ac:dyDescent="0.2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</row>
    <row r="546" spans="1:25" ht="15.75" customHeight="1" x14ac:dyDescent="0.2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</row>
    <row r="547" spans="1:25" ht="15.75" customHeight="1" x14ac:dyDescent="0.2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</row>
    <row r="548" spans="1:25" ht="15.75" customHeight="1" x14ac:dyDescent="0.2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</row>
    <row r="549" spans="1:25" ht="15.75" customHeight="1" x14ac:dyDescent="0.2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</row>
    <row r="550" spans="1:25" ht="15.75" customHeight="1" x14ac:dyDescent="0.2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</row>
    <row r="551" spans="1:25" ht="15.75" customHeight="1" x14ac:dyDescent="0.2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</row>
    <row r="552" spans="1:25" ht="15.75" customHeight="1" x14ac:dyDescent="0.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</row>
    <row r="553" spans="1:25" ht="15.75" customHeight="1" x14ac:dyDescent="0.2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</row>
    <row r="554" spans="1:25" ht="15.75" customHeight="1" x14ac:dyDescent="0.2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</row>
    <row r="555" spans="1:25" ht="15.75" customHeight="1" x14ac:dyDescent="0.2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</row>
    <row r="556" spans="1:25" ht="15.75" customHeight="1" x14ac:dyDescent="0.2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</row>
    <row r="557" spans="1:25" ht="15.75" customHeight="1" x14ac:dyDescent="0.2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</row>
    <row r="558" spans="1:25" ht="15.75" customHeight="1" x14ac:dyDescent="0.2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</row>
    <row r="559" spans="1:25" ht="15.75" customHeight="1" x14ac:dyDescent="0.2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</row>
    <row r="560" spans="1:25" ht="15.75" customHeight="1" x14ac:dyDescent="0.2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</row>
    <row r="561" spans="1:25" ht="15.75" customHeight="1" x14ac:dyDescent="0.2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</row>
    <row r="562" spans="1:25" ht="15.75" customHeight="1" x14ac:dyDescent="0.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</row>
    <row r="563" spans="1:25" ht="15.75" customHeight="1" x14ac:dyDescent="0.2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</row>
    <row r="564" spans="1:25" ht="15.75" customHeight="1" x14ac:dyDescent="0.2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</row>
    <row r="565" spans="1:25" ht="15.75" customHeight="1" x14ac:dyDescent="0.2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</row>
    <row r="566" spans="1:25" ht="15.75" customHeight="1" x14ac:dyDescent="0.2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</row>
    <row r="567" spans="1:25" ht="15.75" customHeight="1" x14ac:dyDescent="0.2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</row>
    <row r="568" spans="1:25" ht="15.75" customHeight="1" x14ac:dyDescent="0.2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</row>
    <row r="569" spans="1:25" ht="15.75" customHeight="1" x14ac:dyDescent="0.2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</row>
    <row r="570" spans="1:25" ht="15.75" customHeight="1" x14ac:dyDescent="0.2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</row>
    <row r="571" spans="1:25" ht="15.75" customHeight="1" x14ac:dyDescent="0.2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</row>
    <row r="572" spans="1:25" ht="15.75" customHeight="1" x14ac:dyDescent="0.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</row>
    <row r="573" spans="1:25" ht="15.75" customHeight="1" x14ac:dyDescent="0.2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</row>
    <row r="574" spans="1:25" ht="15.75" customHeight="1" x14ac:dyDescent="0.2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</row>
    <row r="575" spans="1:25" ht="15.75" customHeight="1" x14ac:dyDescent="0.2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</row>
    <row r="576" spans="1:25" ht="15.75" customHeight="1" x14ac:dyDescent="0.2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</row>
    <row r="577" spans="1:25" ht="15.75" customHeight="1" x14ac:dyDescent="0.2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</row>
    <row r="578" spans="1:25" ht="15.75" customHeight="1" x14ac:dyDescent="0.2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</row>
    <row r="579" spans="1:25" ht="15.75" customHeight="1" x14ac:dyDescent="0.2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</row>
    <row r="580" spans="1:25" ht="15.75" customHeight="1" x14ac:dyDescent="0.2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</row>
    <row r="581" spans="1:25" ht="15.75" customHeight="1" x14ac:dyDescent="0.2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</row>
    <row r="582" spans="1:25" ht="15.75" customHeight="1" x14ac:dyDescent="0.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</row>
    <row r="583" spans="1:25" ht="15.75" customHeight="1" x14ac:dyDescent="0.2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</row>
    <row r="584" spans="1:25" ht="15.75" customHeight="1" x14ac:dyDescent="0.2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</row>
    <row r="585" spans="1:25" ht="15.75" customHeight="1" x14ac:dyDescent="0.2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</row>
    <row r="586" spans="1:25" ht="15.75" customHeight="1" x14ac:dyDescent="0.2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</row>
    <row r="587" spans="1:25" ht="15.75" customHeight="1" x14ac:dyDescent="0.2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</row>
    <row r="588" spans="1:25" ht="15.75" customHeight="1" x14ac:dyDescent="0.2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</row>
    <row r="589" spans="1:25" ht="15.75" customHeight="1" x14ac:dyDescent="0.2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</row>
    <row r="590" spans="1:25" ht="15.75" customHeight="1" x14ac:dyDescent="0.2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</row>
    <row r="591" spans="1:25" ht="15.75" customHeight="1" x14ac:dyDescent="0.2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</row>
    <row r="592" spans="1:25" ht="15.75" customHeight="1" x14ac:dyDescent="0.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</row>
    <row r="593" spans="1:25" ht="15.75" customHeight="1" x14ac:dyDescent="0.2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</row>
    <row r="594" spans="1:25" ht="15.75" customHeight="1" x14ac:dyDescent="0.2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</row>
    <row r="595" spans="1:25" ht="15.75" customHeight="1" x14ac:dyDescent="0.2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</row>
    <row r="596" spans="1:25" ht="15.75" customHeight="1" x14ac:dyDescent="0.2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</row>
    <row r="597" spans="1:25" ht="15.75" customHeight="1" x14ac:dyDescent="0.2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</row>
    <row r="598" spans="1:25" ht="15.75" customHeight="1" x14ac:dyDescent="0.2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</row>
    <row r="599" spans="1:25" ht="15.75" customHeight="1" x14ac:dyDescent="0.2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</row>
    <row r="600" spans="1:25" ht="15.75" customHeight="1" x14ac:dyDescent="0.2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</row>
    <row r="601" spans="1:25" ht="15.75" customHeight="1" x14ac:dyDescent="0.2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</row>
    <row r="602" spans="1:25" ht="15.75" customHeight="1" x14ac:dyDescent="0.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</row>
    <row r="603" spans="1:25" ht="15.75" customHeight="1" x14ac:dyDescent="0.2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</row>
    <row r="604" spans="1:25" ht="15.75" customHeight="1" x14ac:dyDescent="0.2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</row>
    <row r="605" spans="1:25" ht="15.75" customHeight="1" x14ac:dyDescent="0.2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</row>
    <row r="606" spans="1:25" ht="15.75" customHeight="1" x14ac:dyDescent="0.2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</row>
    <row r="607" spans="1:25" ht="15.75" customHeight="1" x14ac:dyDescent="0.2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</row>
    <row r="608" spans="1:25" ht="15.75" customHeight="1" x14ac:dyDescent="0.2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</row>
    <row r="609" spans="1:25" ht="15.75" customHeight="1" x14ac:dyDescent="0.2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</row>
    <row r="610" spans="1:25" ht="15.75" customHeight="1" x14ac:dyDescent="0.2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</row>
    <row r="611" spans="1:25" ht="15.75" customHeight="1" x14ac:dyDescent="0.2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</row>
    <row r="612" spans="1:25" ht="15.75" customHeight="1" x14ac:dyDescent="0.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</row>
    <row r="613" spans="1:25" ht="15.75" customHeight="1" x14ac:dyDescent="0.2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</row>
    <row r="614" spans="1:25" ht="15.75" customHeight="1" x14ac:dyDescent="0.2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</row>
    <row r="615" spans="1:25" ht="15.75" customHeight="1" x14ac:dyDescent="0.2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</row>
    <row r="616" spans="1:25" ht="15.75" customHeight="1" x14ac:dyDescent="0.2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</row>
    <row r="617" spans="1:25" ht="15.75" customHeight="1" x14ac:dyDescent="0.2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</row>
    <row r="618" spans="1:25" ht="15.75" customHeight="1" x14ac:dyDescent="0.2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</row>
    <row r="619" spans="1:25" ht="15.75" customHeight="1" x14ac:dyDescent="0.2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</row>
    <row r="620" spans="1:25" ht="15.75" customHeight="1" x14ac:dyDescent="0.2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</row>
    <row r="621" spans="1:25" ht="15.75" customHeight="1" x14ac:dyDescent="0.2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</row>
    <row r="622" spans="1:25" ht="15.75" customHeight="1" x14ac:dyDescent="0.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</row>
    <row r="623" spans="1:25" ht="15.75" customHeight="1" x14ac:dyDescent="0.2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</row>
    <row r="624" spans="1:25" ht="15.75" customHeight="1" x14ac:dyDescent="0.2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</row>
    <row r="625" spans="1:25" ht="15.75" customHeight="1" x14ac:dyDescent="0.2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</row>
    <row r="626" spans="1:25" ht="15.75" customHeight="1" x14ac:dyDescent="0.2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</row>
    <row r="627" spans="1:25" ht="15.75" customHeight="1" x14ac:dyDescent="0.2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</row>
    <row r="628" spans="1:25" ht="15.75" customHeight="1" x14ac:dyDescent="0.2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</row>
    <row r="629" spans="1:25" ht="15.75" customHeight="1" x14ac:dyDescent="0.2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</row>
    <row r="630" spans="1:25" ht="15.75" customHeight="1" x14ac:dyDescent="0.2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</row>
    <row r="631" spans="1:25" ht="15.75" customHeight="1" x14ac:dyDescent="0.2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</row>
    <row r="632" spans="1:25" ht="15.75" customHeight="1" x14ac:dyDescent="0.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</row>
    <row r="633" spans="1:25" ht="15.75" customHeight="1" x14ac:dyDescent="0.2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</row>
    <row r="634" spans="1:25" ht="15.75" customHeight="1" x14ac:dyDescent="0.2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</row>
    <row r="635" spans="1:25" ht="15.75" customHeight="1" x14ac:dyDescent="0.2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</row>
    <row r="636" spans="1:25" ht="15.75" customHeight="1" x14ac:dyDescent="0.2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</row>
    <row r="637" spans="1:25" ht="15.75" customHeight="1" x14ac:dyDescent="0.2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</row>
    <row r="638" spans="1:25" ht="15.75" customHeight="1" x14ac:dyDescent="0.2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</row>
    <row r="639" spans="1:25" ht="15.75" customHeight="1" x14ac:dyDescent="0.2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</row>
    <row r="640" spans="1:25" ht="15.75" customHeight="1" x14ac:dyDescent="0.2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</row>
    <row r="641" spans="1:25" ht="15.75" customHeight="1" x14ac:dyDescent="0.2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</row>
    <row r="642" spans="1:25" ht="15.75" customHeight="1" x14ac:dyDescent="0.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</row>
    <row r="643" spans="1:25" ht="15.75" customHeight="1" x14ac:dyDescent="0.2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</row>
    <row r="644" spans="1:25" ht="15.75" customHeight="1" x14ac:dyDescent="0.2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</row>
    <row r="645" spans="1:25" ht="15.75" customHeight="1" x14ac:dyDescent="0.2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</row>
    <row r="646" spans="1:25" ht="15.75" customHeight="1" x14ac:dyDescent="0.2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</row>
    <row r="647" spans="1:25" ht="15.75" customHeight="1" x14ac:dyDescent="0.2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</row>
    <row r="648" spans="1:25" ht="15.75" customHeight="1" x14ac:dyDescent="0.2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</row>
    <row r="649" spans="1:25" ht="15.75" customHeight="1" x14ac:dyDescent="0.2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</row>
    <row r="650" spans="1:25" ht="15.75" customHeight="1" x14ac:dyDescent="0.2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</row>
    <row r="651" spans="1:25" ht="15.75" customHeight="1" x14ac:dyDescent="0.2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</row>
    <row r="652" spans="1:25" ht="15.75" customHeight="1" x14ac:dyDescent="0.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</row>
    <row r="653" spans="1:25" ht="15.75" customHeight="1" x14ac:dyDescent="0.2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</row>
    <row r="654" spans="1:25" ht="15.75" customHeight="1" x14ac:dyDescent="0.2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</row>
    <row r="655" spans="1:25" ht="15.75" customHeight="1" x14ac:dyDescent="0.2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</row>
    <row r="656" spans="1:25" ht="15.75" customHeight="1" x14ac:dyDescent="0.2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</row>
    <row r="657" spans="1:25" ht="15.75" customHeight="1" x14ac:dyDescent="0.2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</row>
    <row r="658" spans="1:25" ht="15.75" customHeight="1" x14ac:dyDescent="0.2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</row>
    <row r="659" spans="1:25" ht="15.75" customHeight="1" x14ac:dyDescent="0.2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</row>
    <row r="660" spans="1:25" ht="15.75" customHeight="1" x14ac:dyDescent="0.2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</row>
    <row r="661" spans="1:25" ht="15.75" customHeight="1" x14ac:dyDescent="0.2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</row>
    <row r="662" spans="1:25" ht="15.75" customHeight="1" x14ac:dyDescent="0.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</row>
    <row r="663" spans="1:25" ht="15.75" customHeight="1" x14ac:dyDescent="0.2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</row>
    <row r="664" spans="1:25" ht="15.75" customHeight="1" x14ac:dyDescent="0.2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</row>
    <row r="665" spans="1:25" ht="15.75" customHeight="1" x14ac:dyDescent="0.2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</row>
    <row r="666" spans="1:25" ht="15.75" customHeight="1" x14ac:dyDescent="0.2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</row>
    <row r="667" spans="1:25" ht="15.75" customHeight="1" x14ac:dyDescent="0.2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</row>
    <row r="668" spans="1:25" ht="15.75" customHeight="1" x14ac:dyDescent="0.2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</row>
    <row r="669" spans="1:25" ht="15.75" customHeight="1" x14ac:dyDescent="0.2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</row>
    <row r="670" spans="1:25" ht="15.75" customHeight="1" x14ac:dyDescent="0.2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</row>
    <row r="671" spans="1:25" ht="15.75" customHeight="1" x14ac:dyDescent="0.2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</row>
    <row r="672" spans="1:25" ht="15.75" customHeight="1" x14ac:dyDescent="0.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</row>
    <row r="673" spans="1:25" ht="15.75" customHeight="1" x14ac:dyDescent="0.2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</row>
    <row r="674" spans="1:25" ht="15.75" customHeight="1" x14ac:dyDescent="0.2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</row>
    <row r="675" spans="1:25" ht="15.75" customHeight="1" x14ac:dyDescent="0.2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</row>
    <row r="676" spans="1:25" ht="15.75" customHeight="1" x14ac:dyDescent="0.2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</row>
    <row r="677" spans="1:25" ht="15.75" customHeight="1" x14ac:dyDescent="0.2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</row>
    <row r="678" spans="1:25" ht="15.75" customHeight="1" x14ac:dyDescent="0.2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</row>
    <row r="679" spans="1:25" ht="15.75" customHeight="1" x14ac:dyDescent="0.2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</row>
    <row r="680" spans="1:25" ht="15.75" customHeight="1" x14ac:dyDescent="0.2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</row>
    <row r="681" spans="1:25" ht="15.75" customHeight="1" x14ac:dyDescent="0.2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</row>
    <row r="682" spans="1:25" ht="15.75" customHeight="1" x14ac:dyDescent="0.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</row>
    <row r="683" spans="1:25" ht="15.75" customHeight="1" x14ac:dyDescent="0.2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</row>
    <row r="684" spans="1:25" ht="15.75" customHeight="1" x14ac:dyDescent="0.2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</row>
    <row r="685" spans="1:25" ht="15.75" customHeight="1" x14ac:dyDescent="0.2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</row>
    <row r="686" spans="1:25" ht="15.75" customHeight="1" x14ac:dyDescent="0.2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</row>
    <row r="687" spans="1:25" ht="15.75" customHeight="1" x14ac:dyDescent="0.2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</row>
    <row r="688" spans="1:25" ht="15.75" customHeight="1" x14ac:dyDescent="0.2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</row>
    <row r="689" spans="1:25" ht="15.75" customHeight="1" x14ac:dyDescent="0.2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</row>
    <row r="690" spans="1:25" ht="15.75" customHeight="1" x14ac:dyDescent="0.2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</row>
    <row r="691" spans="1:25" ht="15.75" customHeight="1" x14ac:dyDescent="0.2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</row>
    <row r="692" spans="1:25" ht="15.75" customHeight="1" x14ac:dyDescent="0.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</row>
    <row r="693" spans="1:25" ht="15.75" customHeight="1" x14ac:dyDescent="0.2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</row>
    <row r="694" spans="1:25" ht="15.75" customHeight="1" x14ac:dyDescent="0.2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</row>
    <row r="695" spans="1:25" ht="15.75" customHeight="1" x14ac:dyDescent="0.2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</row>
    <row r="696" spans="1:25" ht="15.75" customHeight="1" x14ac:dyDescent="0.2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</row>
    <row r="697" spans="1:25" ht="15.75" customHeight="1" x14ac:dyDescent="0.2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</row>
    <row r="698" spans="1:25" ht="15.75" customHeight="1" x14ac:dyDescent="0.2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</row>
    <row r="699" spans="1:25" ht="15.75" customHeight="1" x14ac:dyDescent="0.2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</row>
    <row r="700" spans="1:25" ht="15.75" customHeight="1" x14ac:dyDescent="0.2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</row>
    <row r="701" spans="1:25" ht="15.75" customHeight="1" x14ac:dyDescent="0.2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</row>
    <row r="702" spans="1:25" ht="15.75" customHeight="1" x14ac:dyDescent="0.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</row>
    <row r="703" spans="1:25" ht="15.75" customHeight="1" x14ac:dyDescent="0.2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</row>
    <row r="704" spans="1:25" ht="15.75" customHeight="1" x14ac:dyDescent="0.2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</row>
    <row r="705" spans="1:25" ht="15.75" customHeight="1" x14ac:dyDescent="0.2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</row>
    <row r="706" spans="1:25" ht="15.75" customHeight="1" x14ac:dyDescent="0.2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</row>
    <row r="707" spans="1:25" ht="15.75" customHeight="1" x14ac:dyDescent="0.2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</row>
    <row r="708" spans="1:25" ht="15.75" customHeight="1" x14ac:dyDescent="0.2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</row>
    <row r="709" spans="1:25" ht="15.75" customHeight="1" x14ac:dyDescent="0.2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</row>
    <row r="710" spans="1:25" ht="15.75" customHeight="1" x14ac:dyDescent="0.2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</row>
    <row r="711" spans="1:25" ht="15.75" customHeight="1" x14ac:dyDescent="0.2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</row>
    <row r="712" spans="1:25" ht="15.75" customHeight="1" x14ac:dyDescent="0.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</row>
    <row r="713" spans="1:25" ht="15.75" customHeight="1" x14ac:dyDescent="0.2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</row>
    <row r="714" spans="1:25" ht="15.75" customHeight="1" x14ac:dyDescent="0.2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</row>
    <row r="715" spans="1:25" ht="15.75" customHeight="1" x14ac:dyDescent="0.2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</row>
    <row r="716" spans="1:25" ht="15.75" customHeight="1" x14ac:dyDescent="0.2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</row>
    <row r="717" spans="1:25" ht="15.75" customHeight="1" x14ac:dyDescent="0.2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</row>
    <row r="718" spans="1:25" ht="15.75" customHeight="1" x14ac:dyDescent="0.2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</row>
    <row r="719" spans="1:25" ht="15.75" customHeight="1" x14ac:dyDescent="0.2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</row>
    <row r="720" spans="1:25" ht="15.75" customHeight="1" x14ac:dyDescent="0.2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</row>
    <row r="721" spans="1:25" ht="15.75" customHeight="1" x14ac:dyDescent="0.2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</row>
    <row r="722" spans="1:25" ht="15.75" customHeight="1" x14ac:dyDescent="0.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</row>
    <row r="723" spans="1:25" ht="15.75" customHeight="1" x14ac:dyDescent="0.2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</row>
    <row r="724" spans="1:25" ht="15.75" customHeight="1" x14ac:dyDescent="0.2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</row>
    <row r="725" spans="1:25" ht="15.75" customHeight="1" x14ac:dyDescent="0.2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</row>
    <row r="726" spans="1:25" ht="15.75" customHeight="1" x14ac:dyDescent="0.2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</row>
    <row r="727" spans="1:25" ht="15.75" customHeight="1" x14ac:dyDescent="0.2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</row>
    <row r="728" spans="1:25" ht="15.75" customHeight="1" x14ac:dyDescent="0.2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</row>
    <row r="729" spans="1:25" ht="15.75" customHeight="1" x14ac:dyDescent="0.2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</row>
    <row r="730" spans="1:25" ht="15.75" customHeight="1" x14ac:dyDescent="0.2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</row>
    <row r="731" spans="1:25" ht="15.75" customHeight="1" x14ac:dyDescent="0.2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</row>
    <row r="732" spans="1:25" ht="15.75" customHeight="1" x14ac:dyDescent="0.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</row>
    <row r="733" spans="1:25" ht="15.75" customHeight="1" x14ac:dyDescent="0.2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</row>
    <row r="734" spans="1:25" ht="15.75" customHeight="1" x14ac:dyDescent="0.2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</row>
    <row r="735" spans="1:25" ht="15.75" customHeight="1" x14ac:dyDescent="0.2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</row>
    <row r="736" spans="1:25" ht="15.75" customHeight="1" x14ac:dyDescent="0.2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</row>
    <row r="737" spans="1:25" ht="15.75" customHeight="1" x14ac:dyDescent="0.2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</row>
    <row r="738" spans="1:25" ht="15.75" customHeight="1" x14ac:dyDescent="0.2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</row>
    <row r="739" spans="1:25" ht="15.75" customHeight="1" x14ac:dyDescent="0.2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</row>
    <row r="740" spans="1:25" ht="15.75" customHeight="1" x14ac:dyDescent="0.2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</row>
    <row r="741" spans="1:25" ht="15.75" customHeight="1" x14ac:dyDescent="0.2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</row>
    <row r="742" spans="1:25" ht="15.75" customHeight="1" x14ac:dyDescent="0.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</row>
    <row r="743" spans="1:25" ht="15.75" customHeight="1" x14ac:dyDescent="0.2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</row>
    <row r="744" spans="1:25" ht="15.75" customHeight="1" x14ac:dyDescent="0.2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</row>
    <row r="745" spans="1:25" ht="15.75" customHeight="1" x14ac:dyDescent="0.2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</row>
    <row r="746" spans="1:25" ht="15.75" customHeight="1" x14ac:dyDescent="0.2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</row>
    <row r="747" spans="1:25" ht="15.75" customHeight="1" x14ac:dyDescent="0.2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</row>
    <row r="748" spans="1:25" ht="15.75" customHeight="1" x14ac:dyDescent="0.2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</row>
    <row r="749" spans="1:25" ht="15.75" customHeight="1" x14ac:dyDescent="0.2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</row>
    <row r="750" spans="1:25" ht="15.75" customHeight="1" x14ac:dyDescent="0.2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</row>
    <row r="751" spans="1:25" ht="15.75" customHeight="1" x14ac:dyDescent="0.2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</row>
    <row r="752" spans="1:25" ht="15.75" customHeight="1" x14ac:dyDescent="0.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</row>
    <row r="753" spans="1:25" ht="15.75" customHeight="1" x14ac:dyDescent="0.2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</row>
    <row r="754" spans="1:25" ht="15.75" customHeight="1" x14ac:dyDescent="0.2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</row>
    <row r="755" spans="1:25" ht="15.75" customHeight="1" x14ac:dyDescent="0.2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</row>
    <row r="756" spans="1:25" ht="15.75" customHeight="1" x14ac:dyDescent="0.2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</row>
    <row r="757" spans="1:25" ht="15.75" customHeight="1" x14ac:dyDescent="0.2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</row>
    <row r="758" spans="1:25" ht="15.75" customHeight="1" x14ac:dyDescent="0.2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</row>
    <row r="759" spans="1:25" ht="15.75" customHeight="1" x14ac:dyDescent="0.2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</row>
    <row r="760" spans="1:25" ht="15.75" customHeight="1" x14ac:dyDescent="0.2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</row>
    <row r="761" spans="1:25" ht="15.75" customHeight="1" x14ac:dyDescent="0.2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</row>
    <row r="762" spans="1:25" ht="15.75" customHeight="1" x14ac:dyDescent="0.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</row>
    <row r="763" spans="1:25" ht="15.75" customHeight="1" x14ac:dyDescent="0.2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</row>
    <row r="764" spans="1:25" ht="15.75" customHeight="1" x14ac:dyDescent="0.2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</row>
    <row r="765" spans="1:25" ht="15.75" customHeight="1" x14ac:dyDescent="0.2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</row>
    <row r="766" spans="1:25" ht="15.75" customHeight="1" x14ac:dyDescent="0.2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</row>
    <row r="767" spans="1:25" ht="15.75" customHeight="1" x14ac:dyDescent="0.2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</row>
    <row r="768" spans="1:25" ht="15.75" customHeight="1" x14ac:dyDescent="0.2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</row>
    <row r="769" spans="1:25" ht="15.75" customHeight="1" x14ac:dyDescent="0.2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</row>
    <row r="770" spans="1:25" ht="15.75" customHeight="1" x14ac:dyDescent="0.2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</row>
    <row r="771" spans="1:25" ht="15.75" customHeight="1" x14ac:dyDescent="0.2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</row>
    <row r="772" spans="1:25" ht="15.75" customHeight="1" x14ac:dyDescent="0.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</row>
    <row r="773" spans="1:25" ht="15.75" customHeight="1" x14ac:dyDescent="0.2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</row>
    <row r="774" spans="1:25" ht="15.75" customHeight="1" x14ac:dyDescent="0.2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</row>
    <row r="775" spans="1:25" ht="15.75" customHeight="1" x14ac:dyDescent="0.2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</row>
    <row r="776" spans="1:25" ht="15.75" customHeight="1" x14ac:dyDescent="0.2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</row>
    <row r="777" spans="1:25" ht="15.75" customHeight="1" x14ac:dyDescent="0.2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</row>
    <row r="778" spans="1:25" ht="15.75" customHeight="1" x14ac:dyDescent="0.2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</row>
    <row r="779" spans="1:25" ht="15.75" customHeight="1" x14ac:dyDescent="0.2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</row>
    <row r="780" spans="1:25" ht="15.75" customHeight="1" x14ac:dyDescent="0.2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</row>
    <row r="781" spans="1:25" ht="15.75" customHeight="1" x14ac:dyDescent="0.2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</row>
    <row r="782" spans="1:25" ht="15.75" customHeight="1" x14ac:dyDescent="0.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</row>
    <row r="783" spans="1:25" ht="15.75" customHeight="1" x14ac:dyDescent="0.2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</row>
    <row r="784" spans="1:25" ht="15.75" customHeight="1" x14ac:dyDescent="0.2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</row>
    <row r="785" spans="1:25" ht="15.75" customHeight="1" x14ac:dyDescent="0.2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</row>
    <row r="786" spans="1:25" ht="15.75" customHeight="1" x14ac:dyDescent="0.2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</row>
    <row r="787" spans="1:25" ht="15.75" customHeight="1" x14ac:dyDescent="0.2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</row>
    <row r="788" spans="1:25" ht="15.75" customHeight="1" x14ac:dyDescent="0.2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</row>
    <row r="789" spans="1:25" ht="15.75" customHeight="1" x14ac:dyDescent="0.2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</row>
    <row r="790" spans="1:25" ht="15.75" customHeight="1" x14ac:dyDescent="0.2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</row>
    <row r="791" spans="1:25" ht="15.75" customHeight="1" x14ac:dyDescent="0.2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</row>
    <row r="792" spans="1:25" ht="15.75" customHeight="1" x14ac:dyDescent="0.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</row>
    <row r="793" spans="1:25" ht="15.75" customHeight="1" x14ac:dyDescent="0.2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</row>
    <row r="794" spans="1:25" ht="15.75" customHeight="1" x14ac:dyDescent="0.2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</row>
    <row r="795" spans="1:25" ht="15.75" customHeight="1" x14ac:dyDescent="0.2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</row>
    <row r="796" spans="1:25" ht="15.75" customHeight="1" x14ac:dyDescent="0.2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</row>
    <row r="797" spans="1:25" ht="15.75" customHeight="1" x14ac:dyDescent="0.2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</row>
    <row r="798" spans="1:25" ht="15.75" customHeight="1" x14ac:dyDescent="0.2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</row>
    <row r="799" spans="1:25" ht="15.75" customHeight="1" x14ac:dyDescent="0.2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</row>
    <row r="800" spans="1:25" ht="15.75" customHeight="1" x14ac:dyDescent="0.2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</row>
    <row r="801" spans="1:25" ht="15.75" customHeight="1" x14ac:dyDescent="0.2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</row>
    <row r="802" spans="1:25" ht="15.75" customHeight="1" x14ac:dyDescent="0.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</row>
    <row r="803" spans="1:25" ht="15.75" customHeight="1" x14ac:dyDescent="0.2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</row>
    <row r="804" spans="1:25" ht="15.75" customHeight="1" x14ac:dyDescent="0.2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</row>
    <row r="805" spans="1:25" ht="15.75" customHeight="1" x14ac:dyDescent="0.2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</row>
    <row r="806" spans="1:25" ht="15.75" customHeight="1" x14ac:dyDescent="0.2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</row>
    <row r="807" spans="1:25" ht="15.75" customHeight="1" x14ac:dyDescent="0.2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</row>
    <row r="808" spans="1:25" ht="15.75" customHeight="1" x14ac:dyDescent="0.2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</row>
    <row r="809" spans="1:25" ht="15.75" customHeight="1" x14ac:dyDescent="0.2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</row>
    <row r="810" spans="1:25" ht="15.75" customHeight="1" x14ac:dyDescent="0.2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</row>
    <row r="811" spans="1:25" ht="15.75" customHeight="1" x14ac:dyDescent="0.2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</row>
    <row r="812" spans="1:25" ht="15.75" customHeight="1" x14ac:dyDescent="0.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</row>
    <row r="813" spans="1:25" ht="15.75" customHeight="1" x14ac:dyDescent="0.2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</row>
    <row r="814" spans="1:25" ht="15.75" customHeight="1" x14ac:dyDescent="0.2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</row>
    <row r="815" spans="1:25" ht="15.75" customHeight="1" x14ac:dyDescent="0.2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</row>
    <row r="816" spans="1:25" ht="15.75" customHeight="1" x14ac:dyDescent="0.2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</row>
    <row r="817" spans="1:25" ht="15.75" customHeight="1" x14ac:dyDescent="0.2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</row>
    <row r="818" spans="1:25" ht="15.75" customHeight="1" x14ac:dyDescent="0.2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</row>
    <row r="819" spans="1:25" ht="15.75" customHeight="1" x14ac:dyDescent="0.2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</row>
    <row r="820" spans="1:25" ht="15.75" customHeight="1" x14ac:dyDescent="0.2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</row>
    <row r="821" spans="1:25" ht="15.75" customHeight="1" x14ac:dyDescent="0.2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</row>
    <row r="822" spans="1:25" ht="15.75" customHeight="1" x14ac:dyDescent="0.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</row>
    <row r="823" spans="1:25" ht="15.75" customHeight="1" x14ac:dyDescent="0.2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</row>
    <row r="824" spans="1:25" ht="15.75" customHeight="1" x14ac:dyDescent="0.2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</row>
    <row r="825" spans="1:25" ht="15.75" customHeight="1" x14ac:dyDescent="0.2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</row>
    <row r="826" spans="1:25" ht="15.75" customHeight="1" x14ac:dyDescent="0.2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</row>
    <row r="827" spans="1:25" ht="15.75" customHeight="1" x14ac:dyDescent="0.2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</row>
    <row r="828" spans="1:25" ht="15.75" customHeight="1" x14ac:dyDescent="0.2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</row>
    <row r="829" spans="1:25" ht="15.75" customHeight="1" x14ac:dyDescent="0.2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</row>
    <row r="830" spans="1:25" ht="15.75" customHeight="1" x14ac:dyDescent="0.2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</row>
    <row r="831" spans="1:25" ht="15.75" customHeight="1" x14ac:dyDescent="0.2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</row>
    <row r="832" spans="1:25" ht="15.75" customHeight="1" x14ac:dyDescent="0.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</row>
    <row r="833" spans="1:25" ht="15.75" customHeight="1" x14ac:dyDescent="0.2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</row>
    <row r="834" spans="1:25" ht="15.75" customHeight="1" x14ac:dyDescent="0.2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</row>
    <row r="835" spans="1:25" ht="15.75" customHeight="1" x14ac:dyDescent="0.2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</row>
    <row r="836" spans="1:25" ht="15.75" customHeight="1" x14ac:dyDescent="0.2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</row>
    <row r="837" spans="1:25" ht="15.75" customHeight="1" x14ac:dyDescent="0.2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</row>
    <row r="838" spans="1:25" ht="15.75" customHeight="1" x14ac:dyDescent="0.2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</row>
    <row r="839" spans="1:25" ht="15.75" customHeight="1" x14ac:dyDescent="0.2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</row>
    <row r="840" spans="1:25" ht="15.75" customHeight="1" x14ac:dyDescent="0.2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</row>
    <row r="841" spans="1:25" ht="15.75" customHeight="1" x14ac:dyDescent="0.2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</row>
    <row r="842" spans="1:25" ht="15.75" customHeight="1" x14ac:dyDescent="0.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</row>
    <row r="843" spans="1:25" ht="15.75" customHeight="1" x14ac:dyDescent="0.2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</row>
    <row r="844" spans="1:25" ht="15.75" customHeight="1" x14ac:dyDescent="0.2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</row>
    <row r="845" spans="1:25" ht="15.75" customHeight="1" x14ac:dyDescent="0.2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</row>
    <row r="846" spans="1:25" ht="15.75" customHeight="1" x14ac:dyDescent="0.2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</row>
    <row r="847" spans="1:25" ht="15.75" customHeight="1" x14ac:dyDescent="0.2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</row>
    <row r="848" spans="1:25" ht="15.75" customHeight="1" x14ac:dyDescent="0.2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</row>
    <row r="849" spans="1:25" ht="15.75" customHeight="1" x14ac:dyDescent="0.2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</row>
    <row r="850" spans="1:25" ht="15.75" customHeight="1" x14ac:dyDescent="0.2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</row>
    <row r="851" spans="1:25" ht="15.75" customHeight="1" x14ac:dyDescent="0.2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</row>
    <row r="852" spans="1:25" ht="15.75" customHeight="1" x14ac:dyDescent="0.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</row>
    <row r="853" spans="1:25" ht="15.75" customHeight="1" x14ac:dyDescent="0.2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</row>
    <row r="854" spans="1:25" ht="15.75" customHeight="1" x14ac:dyDescent="0.2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</row>
    <row r="855" spans="1:25" ht="15.75" customHeight="1" x14ac:dyDescent="0.2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</row>
    <row r="856" spans="1:25" ht="15.75" customHeight="1" x14ac:dyDescent="0.2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</row>
    <row r="857" spans="1:25" ht="15.75" customHeight="1" x14ac:dyDescent="0.2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</row>
    <row r="858" spans="1:25" ht="15.75" customHeight="1" x14ac:dyDescent="0.2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</row>
    <row r="859" spans="1:25" ht="15.75" customHeight="1" x14ac:dyDescent="0.2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</row>
    <row r="860" spans="1:25" ht="15.75" customHeight="1" x14ac:dyDescent="0.2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</row>
    <row r="861" spans="1:25" ht="15.75" customHeight="1" x14ac:dyDescent="0.2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</row>
    <row r="862" spans="1:25" ht="15.75" customHeight="1" x14ac:dyDescent="0.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</row>
    <row r="863" spans="1:25" ht="15.75" customHeight="1" x14ac:dyDescent="0.2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</row>
    <row r="864" spans="1:25" ht="15.75" customHeight="1" x14ac:dyDescent="0.2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</row>
    <row r="865" spans="1:25" ht="15.75" customHeight="1" x14ac:dyDescent="0.2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</row>
    <row r="866" spans="1:25" ht="15.75" customHeight="1" x14ac:dyDescent="0.2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</row>
    <row r="867" spans="1:25" ht="15.75" customHeight="1" x14ac:dyDescent="0.2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</row>
    <row r="868" spans="1:25" ht="15.75" customHeight="1" x14ac:dyDescent="0.2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</row>
    <row r="869" spans="1:25" ht="15.75" customHeight="1" x14ac:dyDescent="0.2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</row>
    <row r="870" spans="1:25" ht="15.75" customHeight="1" x14ac:dyDescent="0.2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</row>
    <row r="871" spans="1:25" ht="15.75" customHeight="1" x14ac:dyDescent="0.2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</row>
    <row r="872" spans="1:25" ht="15.75" customHeight="1" x14ac:dyDescent="0.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</row>
    <row r="873" spans="1:25" ht="15.75" customHeight="1" x14ac:dyDescent="0.2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</row>
    <row r="874" spans="1:25" ht="15.75" customHeight="1" x14ac:dyDescent="0.2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</row>
    <row r="875" spans="1:25" ht="15.75" customHeight="1" x14ac:dyDescent="0.2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</row>
    <row r="876" spans="1:25" ht="15.75" customHeight="1" x14ac:dyDescent="0.2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</row>
    <row r="877" spans="1:25" ht="15.75" customHeight="1" x14ac:dyDescent="0.2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</row>
    <row r="878" spans="1:25" ht="15.75" customHeight="1" x14ac:dyDescent="0.2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</row>
    <row r="879" spans="1:25" ht="15.75" customHeight="1" x14ac:dyDescent="0.2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</row>
    <row r="880" spans="1:25" ht="15.75" customHeight="1" x14ac:dyDescent="0.2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</row>
    <row r="881" spans="1:25" ht="15.75" customHeight="1" x14ac:dyDescent="0.2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</row>
    <row r="882" spans="1:25" ht="15.75" customHeight="1" x14ac:dyDescent="0.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</row>
    <row r="883" spans="1:25" ht="15.75" customHeight="1" x14ac:dyDescent="0.2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</row>
    <row r="884" spans="1:25" ht="15.75" customHeight="1" x14ac:dyDescent="0.2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</row>
    <row r="885" spans="1:25" ht="15.75" customHeight="1" x14ac:dyDescent="0.2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</row>
    <row r="886" spans="1:25" ht="15.75" customHeight="1" x14ac:dyDescent="0.2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</row>
    <row r="887" spans="1:25" ht="15.75" customHeight="1" x14ac:dyDescent="0.2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</row>
    <row r="888" spans="1:25" ht="15.75" customHeight="1" x14ac:dyDescent="0.2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</row>
    <row r="889" spans="1:25" ht="15.75" customHeight="1" x14ac:dyDescent="0.2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</row>
    <row r="890" spans="1:25" ht="15.75" customHeight="1" x14ac:dyDescent="0.2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</row>
    <row r="891" spans="1:25" ht="15.75" customHeight="1" x14ac:dyDescent="0.2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</row>
    <row r="892" spans="1:25" ht="15.75" customHeight="1" x14ac:dyDescent="0.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</row>
    <row r="893" spans="1:25" ht="15.75" customHeight="1" x14ac:dyDescent="0.2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</row>
    <row r="894" spans="1:25" ht="15.75" customHeight="1" x14ac:dyDescent="0.2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</row>
    <row r="895" spans="1:25" ht="15.75" customHeight="1" x14ac:dyDescent="0.2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</row>
    <row r="896" spans="1:25" ht="15.75" customHeight="1" x14ac:dyDescent="0.2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</row>
    <row r="897" spans="1:25" ht="15.75" customHeight="1" x14ac:dyDescent="0.2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</row>
    <row r="898" spans="1:25" ht="15.75" customHeight="1" x14ac:dyDescent="0.2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</row>
    <row r="899" spans="1:25" ht="15.75" customHeight="1" x14ac:dyDescent="0.2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</row>
    <row r="900" spans="1:25" ht="15.75" customHeight="1" x14ac:dyDescent="0.2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</row>
    <row r="901" spans="1:25" ht="15.75" customHeight="1" x14ac:dyDescent="0.2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</row>
    <row r="902" spans="1:25" ht="15.75" customHeight="1" x14ac:dyDescent="0.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</row>
    <row r="903" spans="1:25" ht="15.75" customHeight="1" x14ac:dyDescent="0.2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</row>
    <row r="904" spans="1:25" ht="15.75" customHeight="1" x14ac:dyDescent="0.2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</row>
    <row r="905" spans="1:25" ht="15.75" customHeight="1" x14ac:dyDescent="0.2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</row>
    <row r="906" spans="1:25" ht="15.75" customHeight="1" x14ac:dyDescent="0.2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</row>
    <row r="907" spans="1:25" ht="15.75" customHeight="1" x14ac:dyDescent="0.2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</row>
    <row r="908" spans="1:25" ht="15.75" customHeight="1" x14ac:dyDescent="0.2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</row>
    <row r="909" spans="1:25" ht="15.75" customHeight="1" x14ac:dyDescent="0.2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</row>
    <row r="910" spans="1:25" ht="15.75" customHeight="1" x14ac:dyDescent="0.2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</row>
    <row r="911" spans="1:25" ht="15.75" customHeight="1" x14ac:dyDescent="0.2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</row>
    <row r="912" spans="1:25" ht="15.75" customHeight="1" x14ac:dyDescent="0.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</row>
    <row r="913" spans="1:25" ht="15.75" customHeight="1" x14ac:dyDescent="0.2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</row>
    <row r="914" spans="1:25" ht="15.75" customHeight="1" x14ac:dyDescent="0.2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</row>
    <row r="915" spans="1:25" ht="15.75" customHeight="1" x14ac:dyDescent="0.2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</row>
    <row r="916" spans="1:25" ht="15.75" customHeight="1" x14ac:dyDescent="0.2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</row>
    <row r="917" spans="1:25" ht="15.75" customHeight="1" x14ac:dyDescent="0.2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</row>
    <row r="918" spans="1:25" ht="15.75" customHeight="1" x14ac:dyDescent="0.2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</row>
    <row r="919" spans="1:25" ht="15.75" customHeight="1" x14ac:dyDescent="0.2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</row>
    <row r="920" spans="1:25" ht="15.75" customHeight="1" x14ac:dyDescent="0.2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</row>
    <row r="921" spans="1:25" ht="15.75" customHeight="1" x14ac:dyDescent="0.2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</row>
    <row r="922" spans="1:25" ht="15.75" customHeight="1" x14ac:dyDescent="0.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</row>
    <row r="923" spans="1:25" ht="15.75" customHeight="1" x14ac:dyDescent="0.2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</row>
    <row r="924" spans="1:25" ht="15.75" customHeight="1" x14ac:dyDescent="0.2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</row>
    <row r="925" spans="1:25" ht="15.75" customHeight="1" x14ac:dyDescent="0.2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</row>
    <row r="926" spans="1:25" ht="15.75" customHeight="1" x14ac:dyDescent="0.2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</row>
    <row r="927" spans="1:25" ht="15.75" customHeight="1" x14ac:dyDescent="0.2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</row>
    <row r="928" spans="1:25" ht="15.75" customHeight="1" x14ac:dyDescent="0.2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</row>
    <row r="929" spans="1:25" ht="15.75" customHeight="1" x14ac:dyDescent="0.2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</row>
    <row r="930" spans="1:25" ht="15.75" customHeight="1" x14ac:dyDescent="0.2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</row>
    <row r="931" spans="1:25" ht="15.75" customHeight="1" x14ac:dyDescent="0.2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</row>
    <row r="932" spans="1:25" ht="15.75" customHeight="1" x14ac:dyDescent="0.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</row>
    <row r="933" spans="1:25" ht="15.75" customHeight="1" x14ac:dyDescent="0.2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</row>
    <row r="934" spans="1:25" ht="15.75" customHeight="1" x14ac:dyDescent="0.2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</row>
    <row r="935" spans="1:25" ht="15.75" customHeight="1" x14ac:dyDescent="0.2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</row>
    <row r="936" spans="1:25" ht="15.75" customHeight="1" x14ac:dyDescent="0.2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</row>
    <row r="937" spans="1:25" ht="15.75" customHeight="1" x14ac:dyDescent="0.2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</row>
    <row r="938" spans="1:25" ht="15.75" customHeight="1" x14ac:dyDescent="0.2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</row>
    <row r="939" spans="1:25" ht="15.75" customHeight="1" x14ac:dyDescent="0.2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</row>
    <row r="940" spans="1:25" ht="15.75" customHeight="1" x14ac:dyDescent="0.2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</row>
    <row r="941" spans="1:25" ht="15.75" customHeight="1" x14ac:dyDescent="0.2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</row>
    <row r="942" spans="1:25" ht="15.75" customHeight="1" x14ac:dyDescent="0.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</row>
    <row r="943" spans="1:25" ht="15.75" customHeight="1" x14ac:dyDescent="0.2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</row>
    <row r="944" spans="1:25" ht="15.75" customHeight="1" x14ac:dyDescent="0.2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</row>
    <row r="945" spans="1:25" ht="15.75" customHeight="1" x14ac:dyDescent="0.2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</row>
    <row r="946" spans="1:25" ht="15.75" customHeight="1" x14ac:dyDescent="0.2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</row>
    <row r="947" spans="1:25" ht="15.75" customHeight="1" x14ac:dyDescent="0.2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</row>
    <row r="948" spans="1:25" ht="15.75" customHeight="1" x14ac:dyDescent="0.2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</row>
    <row r="949" spans="1:25" ht="15.75" customHeight="1" x14ac:dyDescent="0.2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</row>
    <row r="950" spans="1:25" ht="15.75" customHeight="1" x14ac:dyDescent="0.2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</row>
    <row r="951" spans="1:25" ht="15.75" customHeight="1" x14ac:dyDescent="0.2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</row>
    <row r="952" spans="1:25" ht="15.75" customHeight="1" x14ac:dyDescent="0.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</row>
    <row r="953" spans="1:25" ht="15.75" customHeight="1" x14ac:dyDescent="0.2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</row>
    <row r="954" spans="1:25" ht="15.75" customHeight="1" x14ac:dyDescent="0.2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</row>
    <row r="955" spans="1:25" ht="15.75" customHeight="1" x14ac:dyDescent="0.2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</row>
    <row r="956" spans="1:25" ht="15.75" customHeight="1" x14ac:dyDescent="0.2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</row>
    <row r="957" spans="1:25" ht="15.75" customHeight="1" x14ac:dyDescent="0.2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</row>
    <row r="958" spans="1:25" ht="15.75" customHeight="1" x14ac:dyDescent="0.2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</row>
    <row r="959" spans="1:25" ht="15.75" customHeight="1" x14ac:dyDescent="0.2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</row>
    <row r="960" spans="1:25" ht="15.75" customHeight="1" x14ac:dyDescent="0.2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</row>
    <row r="961" spans="1:25" ht="15.75" customHeight="1" x14ac:dyDescent="0.2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</row>
    <row r="962" spans="1:25" ht="15.75" customHeight="1" x14ac:dyDescent="0.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</row>
    <row r="963" spans="1:25" ht="15.75" customHeight="1" x14ac:dyDescent="0.2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</row>
    <row r="964" spans="1:25" ht="15.75" customHeight="1" x14ac:dyDescent="0.2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</row>
    <row r="965" spans="1:25" ht="15.75" customHeight="1" x14ac:dyDescent="0.2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</row>
    <row r="966" spans="1:25" ht="15.75" customHeight="1" x14ac:dyDescent="0.2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</row>
    <row r="967" spans="1:25" ht="15.75" customHeight="1" x14ac:dyDescent="0.2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</row>
    <row r="968" spans="1:25" ht="15.75" customHeight="1" x14ac:dyDescent="0.2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</row>
    <row r="969" spans="1:25" ht="15.75" customHeight="1" x14ac:dyDescent="0.2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</row>
    <row r="970" spans="1:25" ht="15.75" customHeight="1" x14ac:dyDescent="0.2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</row>
    <row r="971" spans="1:25" ht="15.75" customHeight="1" x14ac:dyDescent="0.2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</row>
    <row r="972" spans="1:25" ht="15.75" customHeight="1" x14ac:dyDescent="0.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</row>
    <row r="973" spans="1:25" ht="15.75" customHeight="1" x14ac:dyDescent="0.2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</row>
    <row r="974" spans="1:25" ht="15.75" customHeight="1" x14ac:dyDescent="0.2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</row>
    <row r="975" spans="1:25" ht="15.75" customHeight="1" x14ac:dyDescent="0.2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</row>
    <row r="976" spans="1:25" ht="15.75" customHeight="1" x14ac:dyDescent="0.2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</row>
    <row r="977" spans="1:25" ht="15.75" customHeight="1" x14ac:dyDescent="0.2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</row>
    <row r="978" spans="1:25" ht="15.75" customHeight="1" x14ac:dyDescent="0.2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</row>
    <row r="979" spans="1:25" ht="15.75" customHeight="1" x14ac:dyDescent="0.2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</row>
    <row r="980" spans="1:25" ht="15.75" customHeight="1" x14ac:dyDescent="0.2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</row>
    <row r="981" spans="1:25" ht="15.75" customHeight="1" x14ac:dyDescent="0.2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</row>
    <row r="982" spans="1:25" ht="15.75" customHeight="1" x14ac:dyDescent="0.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</row>
    <row r="983" spans="1:25" ht="15.75" customHeight="1" x14ac:dyDescent="0.2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</row>
    <row r="984" spans="1:25" ht="15.75" customHeight="1" x14ac:dyDescent="0.2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</row>
    <row r="985" spans="1:25" ht="15.75" customHeight="1" x14ac:dyDescent="0.2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</row>
    <row r="986" spans="1:25" ht="15.75" customHeight="1" x14ac:dyDescent="0.2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</row>
  </sheetData>
  <conditionalFormatting sqref="C23">
    <cfRule type="cellIs" dxfId="90" priority="22" operator="greaterThan">
      <formula>0.85</formula>
    </cfRule>
    <cfRule type="cellIs" dxfId="91" priority="23" operator="between">
      <formula>0</formula>
      <formula>0.85</formula>
    </cfRule>
  </conditionalFormatting>
  <conditionalFormatting sqref="C18">
    <cfRule type="cellIs" dxfId="89" priority="21" operator="equal">
      <formula>0</formula>
    </cfRule>
  </conditionalFormatting>
  <conditionalFormatting sqref="C22">
    <cfRule type="cellIs" dxfId="87" priority="16" operator="equal">
      <formula>0</formula>
    </cfRule>
    <cfRule type="cellIs" dxfId="88" priority="20" operator="equal">
      <formula>0</formula>
    </cfRule>
  </conditionalFormatting>
  <conditionalFormatting sqref="C19">
    <cfRule type="cellIs" dxfId="86" priority="19" operator="equal">
      <formula>0</formula>
    </cfRule>
  </conditionalFormatting>
  <conditionalFormatting sqref="C20">
    <cfRule type="cellIs" dxfId="85" priority="18" operator="equal">
      <formula>0</formula>
    </cfRule>
  </conditionalFormatting>
  <conditionalFormatting sqref="C21">
    <cfRule type="cellIs" dxfId="84" priority="17" operator="equal">
      <formula>0</formula>
    </cfRule>
  </conditionalFormatting>
  <conditionalFormatting sqref="C17">
    <cfRule type="cellIs" dxfId="83" priority="15" operator="greaterThan">
      <formula>1</formula>
    </cfRule>
  </conditionalFormatting>
  <conditionalFormatting sqref="C14">
    <cfRule type="cellIs" dxfId="81" priority="13" operator="equal">
      <formula>0.25</formula>
    </cfRule>
    <cfRule type="cellIs" dxfId="82" priority="14" operator="equal">
      <formula>0</formula>
    </cfRule>
  </conditionalFormatting>
  <conditionalFormatting sqref="C13">
    <cfRule type="cellIs" dxfId="80" priority="12" operator="equal">
      <formula>0</formula>
    </cfRule>
  </conditionalFormatting>
  <conditionalFormatting sqref="C12">
    <cfRule type="cellIs" dxfId="78" priority="10" operator="between">
      <formula>0.2</formula>
      <formula>0.4</formula>
    </cfRule>
    <cfRule type="cellIs" dxfId="79" priority="11" operator="lessThan">
      <formula>0.2</formula>
    </cfRule>
  </conditionalFormatting>
  <conditionalFormatting sqref="C11">
    <cfRule type="cellIs" dxfId="76" priority="8" operator="equal">
      <formula>0</formula>
    </cfRule>
    <cfRule type="cellIs" dxfId="77" priority="9" operator="equal">
      <formula>0.5</formula>
    </cfRule>
  </conditionalFormatting>
  <conditionalFormatting sqref="C9">
    <cfRule type="cellIs" dxfId="75" priority="7" operator="equal">
      <formula>0</formula>
    </cfRule>
  </conditionalFormatting>
  <conditionalFormatting sqref="C8">
    <cfRule type="cellIs" dxfId="73" priority="5" operator="equal">
      <formula>0.75</formula>
    </cfRule>
    <cfRule type="cellIs" dxfId="74" priority="6" operator="equal">
      <formula>0.5</formula>
    </cfRule>
  </conditionalFormatting>
  <conditionalFormatting sqref="C6">
    <cfRule type="cellIs" dxfId="71" priority="3" operator="equal">
      <formula>0.75</formula>
    </cfRule>
    <cfRule type="cellIs" dxfId="72" priority="4" operator="equal">
      <formula>0</formula>
    </cfRule>
  </conditionalFormatting>
  <conditionalFormatting sqref="C16">
    <cfRule type="cellIs" dxfId="69" priority="1" operator="equal">
      <formula>0.2</formula>
    </cfRule>
    <cfRule type="cellIs" dxfId="70" priority="2" operator="equal">
      <formula>0.6</formula>
    </cfRule>
  </conditionalFormatting>
  <hyperlinks>
    <hyperlink ref="D13" r:id="rId1"/>
    <hyperlink ref="D14" r:id="rId2"/>
    <hyperlink ref="D15" r:id="rId3"/>
    <hyperlink ref="D16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986"/>
  <sheetViews>
    <sheetView tabSelected="1" workbookViewId="0">
      <pane ySplit="1" topLeftCell="A5" activePane="bottomLeft" state="frozen"/>
      <selection pane="bottomLeft"/>
    </sheetView>
  </sheetViews>
  <sheetFormatPr defaultColWidth="12.625" defaultRowHeight="15" customHeight="1" x14ac:dyDescent="0.2"/>
  <cols>
    <col min="1" max="1" width="40.375" style="7" customWidth="1"/>
    <col min="2" max="2" width="56.25" style="7" customWidth="1"/>
    <col min="3" max="3" width="23.375" style="7" customWidth="1"/>
    <col min="4" max="10" width="23.375" style="7" hidden="1" customWidth="1"/>
    <col min="11" max="11" width="12.625" style="7" customWidth="1"/>
    <col min="12" max="16384" width="12.625" style="7"/>
  </cols>
  <sheetData>
    <row r="1" spans="1:25" ht="43.15" customHeight="1" x14ac:dyDescent="0.4">
      <c r="A1" s="20" t="s">
        <v>0</v>
      </c>
      <c r="B1" s="21" t="s">
        <v>1</v>
      </c>
      <c r="C1" s="22" t="s">
        <v>2</v>
      </c>
      <c r="D1" s="3" t="s">
        <v>3</v>
      </c>
      <c r="E1" s="4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s="11" customFormat="1" ht="19.899999999999999" customHeight="1" x14ac:dyDescent="0.2">
      <c r="A2" s="23" t="s">
        <v>73</v>
      </c>
      <c r="B2" s="1" t="s">
        <v>10</v>
      </c>
      <c r="C2" s="24">
        <v>21.8</v>
      </c>
      <c r="D2" s="8" t="s">
        <v>11</v>
      </c>
      <c r="E2" s="8" t="s">
        <v>12</v>
      </c>
      <c r="F2" s="9">
        <v>0.625</v>
      </c>
      <c r="G2" s="10">
        <f>IF(ISBLANK(C2),"",IF(C2&lt;10,1,IF(C2&lt;15,0.875,IF(C2&lt;25,0.625,IF(C2&lt;30,0.5,0)))))</f>
        <v>0.625</v>
      </c>
      <c r="H2" s="9">
        <v>1</v>
      </c>
      <c r="I2" s="9">
        <f t="shared" ref="I2:I22" si="0">IF(C2&lt;&gt;"",H2,"")</f>
        <v>1</v>
      </c>
      <c r="J2" s="9">
        <f t="shared" ref="J2:J22" si="1">IF(C2&lt;&gt;"",G2*I2,"")</f>
        <v>0.625</v>
      </c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s="11" customFormat="1" ht="19.899999999999999" customHeight="1" x14ac:dyDescent="0.2">
      <c r="A3" s="23" t="s">
        <v>13</v>
      </c>
      <c r="B3" s="1" t="s">
        <v>14</v>
      </c>
      <c r="C3" s="24">
        <v>520</v>
      </c>
      <c r="D3" s="8" t="s">
        <v>11</v>
      </c>
      <c r="E3" s="8" t="s">
        <v>15</v>
      </c>
      <c r="F3" s="9">
        <v>0.5</v>
      </c>
      <c r="G3" s="10">
        <f>IF(ISBLANK(C3),"",IF(C3&lt;200,1,IF(C3&lt;300,0.875,IF(C3&lt;500,0.625,IF(C3&lt;600,0.5,0)))))</f>
        <v>0.5</v>
      </c>
      <c r="H3" s="9">
        <v>1</v>
      </c>
      <c r="I3" s="9">
        <f t="shared" si="0"/>
        <v>1</v>
      </c>
      <c r="J3" s="9">
        <f t="shared" si="1"/>
        <v>0.5</v>
      </c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s="11" customFormat="1" ht="19.899999999999999" customHeight="1" x14ac:dyDescent="0.2">
      <c r="A4" s="23" t="s">
        <v>74</v>
      </c>
      <c r="B4" s="1" t="s">
        <v>16</v>
      </c>
      <c r="C4" s="24"/>
      <c r="D4" s="8" t="s">
        <v>11</v>
      </c>
      <c r="E4" s="8" t="s">
        <v>17</v>
      </c>
      <c r="F4" s="10"/>
      <c r="G4" s="10" t="str">
        <f>IF(ISBLANK(C4),"",IF(F4&lt;2,1,IF(F4&lt;5,0.875,IF(F4&lt;10,0.625,IF(F4&lt;15,0.5,0)))))</f>
        <v/>
      </c>
      <c r="H4" s="9">
        <v>1</v>
      </c>
      <c r="I4" s="9" t="str">
        <f t="shared" si="0"/>
        <v/>
      </c>
      <c r="J4" s="9" t="str">
        <f t="shared" si="1"/>
        <v/>
      </c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 s="11" customFormat="1" ht="19.899999999999999" customHeight="1" x14ac:dyDescent="0.2">
      <c r="A5" s="23" t="s">
        <v>18</v>
      </c>
      <c r="B5" s="1" t="s">
        <v>19</v>
      </c>
      <c r="C5" s="24">
        <v>2.61</v>
      </c>
      <c r="D5" s="8" t="s">
        <v>11</v>
      </c>
      <c r="E5" s="8" t="s">
        <v>20</v>
      </c>
      <c r="F5" s="9">
        <v>0.5</v>
      </c>
      <c r="G5" s="10">
        <f>IF(ISBLANK(C5),"",IF(C5&lt;2,0,IF(C5&lt;3,0.5,IF(C5&lt;4,0.625,IF(C5&lt;6,0.875,1)))))</f>
        <v>0.5</v>
      </c>
      <c r="H5" s="9">
        <v>1</v>
      </c>
      <c r="I5" s="9">
        <f t="shared" si="0"/>
        <v>1</v>
      </c>
      <c r="J5" s="9">
        <f t="shared" si="1"/>
        <v>0.5</v>
      </c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 s="11" customFormat="1" ht="60" x14ac:dyDescent="0.2">
      <c r="A6" s="25" t="s">
        <v>21</v>
      </c>
      <c r="B6" s="1" t="s">
        <v>65</v>
      </c>
      <c r="C6" s="24">
        <v>1</v>
      </c>
      <c r="D6" s="8"/>
      <c r="E6" s="8" t="s">
        <v>22</v>
      </c>
      <c r="F6" s="9">
        <v>1</v>
      </c>
      <c r="G6" s="10">
        <f>C6</f>
        <v>1</v>
      </c>
      <c r="H6" s="9">
        <v>3</v>
      </c>
      <c r="I6" s="9">
        <f t="shared" si="0"/>
        <v>3</v>
      </c>
      <c r="J6" s="9">
        <f t="shared" si="1"/>
        <v>3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s="11" customFormat="1" ht="19.899999999999999" customHeight="1" x14ac:dyDescent="0.2">
      <c r="A7" s="25" t="s">
        <v>23</v>
      </c>
      <c r="B7" s="1" t="s">
        <v>24</v>
      </c>
      <c r="C7" s="24">
        <v>100</v>
      </c>
      <c r="D7" s="8"/>
      <c r="E7" s="8" t="s">
        <v>66</v>
      </c>
      <c r="F7" s="9">
        <v>1</v>
      </c>
      <c r="G7" s="10">
        <f>IF(C7&gt;0,1,0)</f>
        <v>1</v>
      </c>
      <c r="H7" s="9">
        <v>3</v>
      </c>
      <c r="I7" s="9">
        <f t="shared" si="0"/>
        <v>3</v>
      </c>
      <c r="J7" s="9">
        <f t="shared" si="1"/>
        <v>3</v>
      </c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spans="1:25" s="11" customFormat="1" ht="72" x14ac:dyDescent="0.2">
      <c r="A8" s="25" t="s">
        <v>25</v>
      </c>
      <c r="B8" s="1" t="s">
        <v>26</v>
      </c>
      <c r="C8" s="24">
        <v>0.5</v>
      </c>
      <c r="D8" s="8"/>
      <c r="E8" s="8" t="s">
        <v>27</v>
      </c>
      <c r="F8" s="9">
        <v>0.5</v>
      </c>
      <c r="G8" s="10">
        <f t="shared" ref="G8:G9" si="2">C8</f>
        <v>0.5</v>
      </c>
      <c r="H8" s="9">
        <v>3</v>
      </c>
      <c r="I8" s="9">
        <f t="shared" si="0"/>
        <v>3</v>
      </c>
      <c r="J8" s="9">
        <f t="shared" si="1"/>
        <v>1.5</v>
      </c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1:25" s="11" customFormat="1" ht="24" x14ac:dyDescent="0.2">
      <c r="A9" s="25" t="s">
        <v>67</v>
      </c>
      <c r="B9" s="1" t="s">
        <v>28</v>
      </c>
      <c r="C9" s="24">
        <v>1</v>
      </c>
      <c r="D9" s="8"/>
      <c r="E9" s="8" t="s">
        <v>29</v>
      </c>
      <c r="F9" s="9">
        <v>1</v>
      </c>
      <c r="G9" s="10">
        <f t="shared" si="2"/>
        <v>1</v>
      </c>
      <c r="H9" s="9">
        <v>1</v>
      </c>
      <c r="I9" s="9">
        <f t="shared" si="0"/>
        <v>1</v>
      </c>
      <c r="J9" s="9">
        <f t="shared" si="1"/>
        <v>1</v>
      </c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spans="1:25" s="11" customFormat="1" ht="24" customHeight="1" x14ac:dyDescent="0.2">
      <c r="A10" s="25" t="s">
        <v>30</v>
      </c>
      <c r="B10" s="2" t="s">
        <v>31</v>
      </c>
      <c r="C10" s="24">
        <v>67</v>
      </c>
      <c r="D10" s="8"/>
      <c r="E10" s="8"/>
      <c r="F10" s="10"/>
      <c r="G10" s="10"/>
      <c r="H10" s="10"/>
      <c r="I10" s="9">
        <f t="shared" si="0"/>
        <v>0</v>
      </c>
      <c r="J10" s="9">
        <f t="shared" si="1"/>
        <v>0</v>
      </c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 s="11" customFormat="1" ht="84" x14ac:dyDescent="0.2">
      <c r="A11" s="25" t="s">
        <v>32</v>
      </c>
      <c r="B11" s="2" t="s">
        <v>33</v>
      </c>
      <c r="C11" s="24">
        <v>0.5</v>
      </c>
      <c r="D11" s="12"/>
      <c r="E11" s="8" t="s">
        <v>34</v>
      </c>
      <c r="F11" s="9">
        <v>0.5</v>
      </c>
      <c r="G11" s="10">
        <f>C11</f>
        <v>0.5</v>
      </c>
      <c r="H11" s="9">
        <v>1</v>
      </c>
      <c r="I11" s="9">
        <f t="shared" si="0"/>
        <v>1</v>
      </c>
      <c r="J11" s="9">
        <f t="shared" si="1"/>
        <v>0.5</v>
      </c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spans="1:25" s="11" customFormat="1" ht="24" x14ac:dyDescent="0.2">
      <c r="A12" s="25" t="s">
        <v>35</v>
      </c>
      <c r="B12" s="2" t="s">
        <v>36</v>
      </c>
      <c r="C12" s="26">
        <v>0.67</v>
      </c>
      <c r="D12" s="8" t="s">
        <v>37</v>
      </c>
      <c r="E12" s="13" t="s">
        <v>38</v>
      </c>
      <c r="F12" s="9">
        <v>1</v>
      </c>
      <c r="G12" s="10">
        <f>IF(C12&lt;0.2,0,IF(C12&lt;0.4,0.1,IF(C12&lt;0.6,0.75,1)))</f>
        <v>1</v>
      </c>
      <c r="H12" s="9">
        <v>5</v>
      </c>
      <c r="I12" s="9">
        <f t="shared" si="0"/>
        <v>5</v>
      </c>
      <c r="J12" s="9">
        <f t="shared" si="1"/>
        <v>5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5" s="11" customFormat="1" ht="75" customHeight="1" x14ac:dyDescent="0.2">
      <c r="A13" s="23" t="s">
        <v>68</v>
      </c>
      <c r="B13" s="1" t="s">
        <v>28</v>
      </c>
      <c r="C13" s="24">
        <v>1</v>
      </c>
      <c r="D13" s="12" t="s">
        <v>39</v>
      </c>
      <c r="E13" s="8" t="s">
        <v>40</v>
      </c>
      <c r="F13" s="9">
        <v>1</v>
      </c>
      <c r="G13" s="10">
        <f t="shared" ref="G13:G16" si="3">C13</f>
        <v>1</v>
      </c>
      <c r="H13" s="9">
        <v>2</v>
      </c>
      <c r="I13" s="9">
        <f t="shared" si="0"/>
        <v>2</v>
      </c>
      <c r="J13" s="9">
        <f t="shared" si="1"/>
        <v>2</v>
      </c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5" s="11" customFormat="1" ht="61.9" customHeight="1" x14ac:dyDescent="0.2">
      <c r="A14" s="27" t="s">
        <v>69</v>
      </c>
      <c r="B14" s="1" t="s">
        <v>41</v>
      </c>
      <c r="C14" s="28">
        <v>0</v>
      </c>
      <c r="D14" s="12" t="s">
        <v>39</v>
      </c>
      <c r="E14" s="13" t="s">
        <v>42</v>
      </c>
      <c r="F14" s="9">
        <v>0</v>
      </c>
      <c r="G14" s="10">
        <f t="shared" si="3"/>
        <v>0</v>
      </c>
      <c r="H14" s="9">
        <v>5</v>
      </c>
      <c r="I14" s="9">
        <f t="shared" si="0"/>
        <v>5</v>
      </c>
      <c r="J14" s="9">
        <f t="shared" si="1"/>
        <v>0</v>
      </c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5" s="11" customFormat="1" ht="24" x14ac:dyDescent="0.2">
      <c r="A15" s="25" t="s">
        <v>70</v>
      </c>
      <c r="B15" s="1" t="s">
        <v>28</v>
      </c>
      <c r="C15" s="24">
        <v>1</v>
      </c>
      <c r="D15" s="14" t="s">
        <v>43</v>
      </c>
      <c r="E15" s="8" t="s">
        <v>40</v>
      </c>
      <c r="F15" s="9">
        <v>1</v>
      </c>
      <c r="G15" s="10">
        <f t="shared" si="3"/>
        <v>1</v>
      </c>
      <c r="H15" s="9">
        <v>1</v>
      </c>
      <c r="I15" s="9">
        <f t="shared" si="0"/>
        <v>1</v>
      </c>
      <c r="J15" s="9">
        <f t="shared" si="1"/>
        <v>1</v>
      </c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s="11" customFormat="1" ht="48" x14ac:dyDescent="0.2">
      <c r="A16" s="25" t="s">
        <v>44</v>
      </c>
      <c r="B16" s="1" t="s">
        <v>45</v>
      </c>
      <c r="C16" s="29">
        <v>1</v>
      </c>
      <c r="D16" s="12" t="s">
        <v>46</v>
      </c>
      <c r="E16" s="13" t="s">
        <v>47</v>
      </c>
      <c r="F16" s="9">
        <v>1</v>
      </c>
      <c r="G16" s="10">
        <f t="shared" si="3"/>
        <v>1</v>
      </c>
      <c r="H16" s="9">
        <v>3</v>
      </c>
      <c r="I16" s="9">
        <f t="shared" si="0"/>
        <v>3</v>
      </c>
      <c r="J16" s="9">
        <f t="shared" si="1"/>
        <v>3</v>
      </c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 s="11" customFormat="1" ht="12" x14ac:dyDescent="0.2">
      <c r="A17" s="25" t="s">
        <v>62</v>
      </c>
      <c r="B17" s="1" t="s">
        <v>63</v>
      </c>
      <c r="C17" s="24">
        <v>2.1</v>
      </c>
      <c r="D17" s="8"/>
      <c r="E17" s="8" t="s">
        <v>64</v>
      </c>
      <c r="F17" s="15">
        <v>1</v>
      </c>
      <c r="G17" s="10">
        <f>IF(ISBLANK(C17),"",IF(C17&lt;1,1,0))</f>
        <v>0</v>
      </c>
      <c r="H17" s="9">
        <v>2</v>
      </c>
      <c r="I17" s="9">
        <f t="shared" si="0"/>
        <v>2</v>
      </c>
      <c r="J17" s="9">
        <f t="shared" si="1"/>
        <v>0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s="11" customFormat="1" ht="24" x14ac:dyDescent="0.2">
      <c r="A18" s="25" t="s">
        <v>48</v>
      </c>
      <c r="B18" s="1" t="s">
        <v>28</v>
      </c>
      <c r="C18" s="24">
        <v>0</v>
      </c>
      <c r="D18" s="8"/>
      <c r="E18" s="13" t="s">
        <v>49</v>
      </c>
      <c r="F18" s="9">
        <v>0</v>
      </c>
      <c r="G18" s="10">
        <f t="shared" ref="G18:G19" si="4">C18</f>
        <v>0</v>
      </c>
      <c r="H18" s="9">
        <v>5</v>
      </c>
      <c r="I18" s="9">
        <f t="shared" si="0"/>
        <v>5</v>
      </c>
      <c r="J18" s="9">
        <f t="shared" si="1"/>
        <v>0</v>
      </c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spans="1:25" s="11" customFormat="1" ht="24" x14ac:dyDescent="0.2">
      <c r="A19" s="25" t="s">
        <v>50</v>
      </c>
      <c r="B19" s="1" t="s">
        <v>28</v>
      </c>
      <c r="C19" s="24">
        <v>1</v>
      </c>
      <c r="D19" s="8"/>
      <c r="E19" s="8" t="s">
        <v>49</v>
      </c>
      <c r="F19" s="9">
        <v>1</v>
      </c>
      <c r="G19" s="10">
        <f t="shared" si="4"/>
        <v>1</v>
      </c>
      <c r="H19" s="9">
        <v>5</v>
      </c>
      <c r="I19" s="9">
        <f t="shared" si="0"/>
        <v>5</v>
      </c>
      <c r="J19" s="9">
        <f t="shared" si="1"/>
        <v>5</v>
      </c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 spans="1:25" s="11" customFormat="1" ht="67.150000000000006" customHeight="1" x14ac:dyDescent="0.2">
      <c r="A20" s="25" t="s">
        <v>51</v>
      </c>
      <c r="B20" s="2" t="s">
        <v>52</v>
      </c>
      <c r="C20" s="24">
        <v>0</v>
      </c>
      <c r="D20" s="8" t="s">
        <v>53</v>
      </c>
      <c r="E20" s="8" t="s">
        <v>54</v>
      </c>
      <c r="F20" s="9">
        <v>0</v>
      </c>
      <c r="G20" s="10">
        <f t="shared" ref="G20:G22" si="5">C20</f>
        <v>0</v>
      </c>
      <c r="H20" s="9">
        <v>3</v>
      </c>
      <c r="I20" s="9">
        <f t="shared" si="0"/>
        <v>3</v>
      </c>
      <c r="J20" s="9">
        <f t="shared" si="1"/>
        <v>0</v>
      </c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spans="1:25" s="11" customFormat="1" ht="61.15" customHeight="1" x14ac:dyDescent="0.2">
      <c r="A21" s="25" t="s">
        <v>71</v>
      </c>
      <c r="B21" s="2" t="s">
        <v>55</v>
      </c>
      <c r="C21" s="24">
        <v>0</v>
      </c>
      <c r="D21" s="8"/>
      <c r="E21" s="8" t="s">
        <v>56</v>
      </c>
      <c r="F21" s="9">
        <v>1</v>
      </c>
      <c r="G21" s="10">
        <f t="shared" si="5"/>
        <v>0</v>
      </c>
      <c r="H21" s="9">
        <v>1</v>
      </c>
      <c r="I21" s="9">
        <f t="shared" si="0"/>
        <v>1</v>
      </c>
      <c r="J21" s="9">
        <f t="shared" si="1"/>
        <v>0</v>
      </c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spans="1:25" s="11" customFormat="1" ht="24.75" thickBot="1" x14ac:dyDescent="0.25">
      <c r="A22" s="30" t="s">
        <v>72</v>
      </c>
      <c r="B22" s="31" t="s">
        <v>28</v>
      </c>
      <c r="C22" s="32">
        <v>1</v>
      </c>
      <c r="D22" s="8"/>
      <c r="E22" s="10"/>
      <c r="F22" s="9">
        <v>1</v>
      </c>
      <c r="G22" s="10">
        <f t="shared" si="5"/>
        <v>1</v>
      </c>
      <c r="H22" s="9">
        <v>5</v>
      </c>
      <c r="I22" s="9">
        <f t="shared" si="0"/>
        <v>5</v>
      </c>
      <c r="J22" s="9">
        <f t="shared" si="1"/>
        <v>5</v>
      </c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spans="1:25" s="11" customFormat="1" ht="23.45" customHeight="1" thickBot="1" x14ac:dyDescent="0.3">
      <c r="A23" s="13"/>
      <c r="B23" s="33" t="s">
        <v>60</v>
      </c>
      <c r="C23" s="33">
        <f>J24</f>
        <v>0.62009803921568629</v>
      </c>
      <c r="D23" s="8"/>
      <c r="E23" s="8" t="s">
        <v>57</v>
      </c>
      <c r="F23" s="10"/>
      <c r="G23" s="10" t="s">
        <v>58</v>
      </c>
      <c r="H23" s="9">
        <f t="shared" ref="H23:J23" si="6">SUM(H2:H22)</f>
        <v>52</v>
      </c>
      <c r="I23" s="9">
        <f t="shared" si="6"/>
        <v>51</v>
      </c>
      <c r="J23" s="9">
        <f t="shared" si="6"/>
        <v>31.625</v>
      </c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 spans="1:25" ht="22.5" customHeight="1" x14ac:dyDescent="0.25">
      <c r="A24" s="16"/>
      <c r="B24" s="16"/>
      <c r="C24" s="17"/>
      <c r="D24" s="18"/>
      <c r="E24" s="18" t="s">
        <v>59</v>
      </c>
      <c r="F24" s="6"/>
      <c r="G24" s="6"/>
      <c r="H24" s="19"/>
      <c r="I24" s="19" t="s">
        <v>60</v>
      </c>
      <c r="J24" s="19">
        <f>J23/I23</f>
        <v>0.62009803921568629</v>
      </c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5.75" customHeight="1" x14ac:dyDescent="0.25">
      <c r="A25" s="16"/>
      <c r="B25" s="16"/>
      <c r="C25" s="16"/>
      <c r="D25" s="18"/>
      <c r="E25" s="18" t="s">
        <v>61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5" ht="15.75" customHeight="1" x14ac:dyDescent="0.25">
      <c r="A26" s="16"/>
      <c r="B26" s="16"/>
      <c r="C26" s="16"/>
      <c r="D26" s="18"/>
      <c r="E26" s="18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5" ht="15.75" customHeight="1" x14ac:dyDescent="0.25">
      <c r="A27" s="16"/>
      <c r="B27" s="16"/>
      <c r="C27" s="16"/>
      <c r="D27" s="18"/>
      <c r="E27" s="18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 ht="15.75" customHeight="1" x14ac:dyDescent="0.25">
      <c r="A28" s="16"/>
      <c r="B28" s="16"/>
      <c r="C28" s="16"/>
      <c r="D28" s="18"/>
      <c r="E28" s="18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5" ht="15.75" customHeight="1" x14ac:dyDescent="0.25">
      <c r="A29" s="16"/>
      <c r="B29" s="16"/>
      <c r="C29" s="16"/>
      <c r="D29" s="18"/>
      <c r="E29" s="18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25" ht="15.75" customHeight="1" x14ac:dyDescent="0.25">
      <c r="A30" s="16"/>
      <c r="B30" s="16"/>
      <c r="C30" s="16"/>
      <c r="D30" s="18"/>
      <c r="E30" s="18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ht="15.75" customHeight="1" x14ac:dyDescent="0.25">
      <c r="A31" s="16"/>
      <c r="B31" s="16"/>
      <c r="C31" s="16"/>
      <c r="D31" s="18"/>
      <c r="E31" s="18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5" ht="15.75" customHeight="1" x14ac:dyDescent="0.25">
      <c r="A32" s="16"/>
      <c r="B32" s="16"/>
      <c r="C32" s="16"/>
      <c r="D32" s="18"/>
      <c r="E32" s="18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1:25" ht="15.75" customHeight="1" x14ac:dyDescent="0.25">
      <c r="A33" s="16"/>
      <c r="B33" s="16"/>
      <c r="C33" s="16"/>
      <c r="D33" s="18"/>
      <c r="E33" s="18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1:25" ht="15.75" customHeight="1" x14ac:dyDescent="0.25">
      <c r="A34" s="16"/>
      <c r="B34" s="16"/>
      <c r="C34" s="16"/>
      <c r="D34" s="18"/>
      <c r="E34" s="18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 ht="15.75" customHeight="1" x14ac:dyDescent="0.25">
      <c r="A35" s="16"/>
      <c r="B35" s="16"/>
      <c r="C35" s="16"/>
      <c r="D35" s="18"/>
      <c r="E35" s="18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1:25" ht="15.75" customHeight="1" x14ac:dyDescent="0.25">
      <c r="A36" s="16"/>
      <c r="B36" s="16"/>
      <c r="C36" s="16"/>
      <c r="D36" s="18"/>
      <c r="E36" s="18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 ht="15.75" customHeight="1" x14ac:dyDescent="0.25">
      <c r="A37" s="16"/>
      <c r="B37" s="16"/>
      <c r="C37" s="16"/>
      <c r="D37" s="18"/>
      <c r="E37" s="18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 ht="15.75" customHeight="1" x14ac:dyDescent="0.25">
      <c r="A38" s="16"/>
      <c r="B38" s="16"/>
      <c r="C38" s="16"/>
      <c r="D38" s="18"/>
      <c r="E38" s="18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15.75" customHeight="1" x14ac:dyDescent="0.25">
      <c r="A39" s="16"/>
      <c r="B39" s="16"/>
      <c r="C39" s="16"/>
      <c r="D39" s="18"/>
      <c r="E39" s="18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1:25" ht="15.75" customHeight="1" x14ac:dyDescent="0.25">
      <c r="A40" s="16"/>
      <c r="B40" s="16"/>
      <c r="C40" s="16"/>
      <c r="D40" s="18"/>
      <c r="E40" s="18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spans="1:25" ht="15.75" customHeight="1" x14ac:dyDescent="0.25">
      <c r="A41" s="16"/>
      <c r="B41" s="16"/>
      <c r="C41" s="16"/>
      <c r="D41" s="18"/>
      <c r="E41" s="18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spans="1:25" ht="15.75" customHeight="1" x14ac:dyDescent="0.25">
      <c r="A42" s="16"/>
      <c r="B42" s="16"/>
      <c r="C42" s="16"/>
      <c r="D42" s="18"/>
      <c r="E42" s="18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1:25" ht="15.75" customHeight="1" x14ac:dyDescent="0.25">
      <c r="A43" s="16"/>
      <c r="B43" s="16"/>
      <c r="C43" s="16"/>
      <c r="D43" s="18"/>
      <c r="E43" s="18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pans="1:25" ht="15.75" customHeight="1" x14ac:dyDescent="0.25">
      <c r="A44" s="16"/>
      <c r="B44" s="16"/>
      <c r="C44" s="16"/>
      <c r="D44" s="18"/>
      <c r="E44" s="18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 ht="15.75" customHeight="1" x14ac:dyDescent="0.25">
      <c r="A45" s="16"/>
      <c r="B45" s="16"/>
      <c r="C45" s="16"/>
      <c r="D45" s="18"/>
      <c r="E45" s="18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1:25" ht="15.75" customHeight="1" x14ac:dyDescent="0.25">
      <c r="A46" s="16"/>
      <c r="B46" s="16"/>
      <c r="C46" s="16"/>
      <c r="D46" s="18"/>
      <c r="E46" s="18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pans="1:25" ht="15.75" customHeight="1" x14ac:dyDescent="0.25">
      <c r="A47" s="16"/>
      <c r="B47" s="16"/>
      <c r="C47" s="16"/>
      <c r="D47" s="18"/>
      <c r="E47" s="18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spans="1:25" ht="15.75" customHeight="1" x14ac:dyDescent="0.25">
      <c r="A48" s="16"/>
      <c r="B48" s="16"/>
      <c r="C48" s="16"/>
      <c r="D48" s="18"/>
      <c r="E48" s="18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spans="1:25" ht="15.75" customHeight="1" x14ac:dyDescent="0.25">
      <c r="A49" s="16"/>
      <c r="B49" s="16"/>
      <c r="C49" s="16"/>
      <c r="D49" s="18"/>
      <c r="E49" s="18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spans="1:25" ht="15.75" customHeight="1" x14ac:dyDescent="0.25">
      <c r="A50" s="16"/>
      <c r="B50" s="16"/>
      <c r="C50" s="16"/>
      <c r="D50" s="18"/>
      <c r="E50" s="18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25" ht="15.75" customHeight="1" x14ac:dyDescent="0.25">
      <c r="A51" s="16"/>
      <c r="B51" s="16"/>
      <c r="C51" s="16"/>
      <c r="D51" s="18"/>
      <c r="E51" s="18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spans="1:25" ht="15.75" customHeight="1" x14ac:dyDescent="0.25">
      <c r="A52" s="16"/>
      <c r="B52" s="16"/>
      <c r="C52" s="16"/>
      <c r="D52" s="18"/>
      <c r="E52" s="18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1:25" ht="15.75" customHeight="1" x14ac:dyDescent="0.25">
      <c r="A53" s="16"/>
      <c r="B53" s="16"/>
      <c r="C53" s="16"/>
      <c r="D53" s="18"/>
      <c r="E53" s="18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1:25" ht="15.75" customHeight="1" x14ac:dyDescent="0.25">
      <c r="A54" s="16"/>
      <c r="B54" s="16"/>
      <c r="C54" s="16"/>
      <c r="D54" s="18"/>
      <c r="E54" s="18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ht="15.75" customHeight="1" x14ac:dyDescent="0.25">
      <c r="A55" s="16"/>
      <c r="B55" s="16"/>
      <c r="C55" s="16"/>
      <c r="D55" s="18"/>
      <c r="E55" s="18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spans="1:25" ht="15.75" customHeight="1" x14ac:dyDescent="0.25">
      <c r="A56" s="16"/>
      <c r="B56" s="16"/>
      <c r="C56" s="16"/>
      <c r="D56" s="18"/>
      <c r="E56" s="18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spans="1:25" ht="15.75" customHeight="1" x14ac:dyDescent="0.25">
      <c r="A57" s="16"/>
      <c r="B57" s="16"/>
      <c r="C57" s="16"/>
      <c r="D57" s="18"/>
      <c r="E57" s="18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spans="1:25" ht="15.75" customHeight="1" x14ac:dyDescent="0.25">
      <c r="A58" s="16"/>
      <c r="B58" s="16"/>
      <c r="C58" s="16"/>
      <c r="D58" s="18"/>
      <c r="E58" s="18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 spans="1:25" ht="15.75" customHeight="1" x14ac:dyDescent="0.25">
      <c r="A59" s="16"/>
      <c r="B59" s="16"/>
      <c r="C59" s="16"/>
      <c r="D59" s="18"/>
      <c r="E59" s="18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spans="1:25" ht="15.75" customHeight="1" x14ac:dyDescent="0.25">
      <c r="A60" s="16"/>
      <c r="B60" s="16"/>
      <c r="C60" s="16"/>
      <c r="D60" s="18"/>
      <c r="E60" s="18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 spans="1:25" ht="15.75" customHeight="1" x14ac:dyDescent="0.25">
      <c r="A61" s="16"/>
      <c r="B61" s="16"/>
      <c r="C61" s="16"/>
      <c r="D61" s="18"/>
      <c r="E61" s="18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spans="1:25" ht="15.75" customHeight="1" x14ac:dyDescent="0.25">
      <c r="A62" s="16"/>
      <c r="B62" s="16"/>
      <c r="C62" s="16"/>
      <c r="D62" s="18"/>
      <c r="E62" s="18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 spans="1:25" ht="15.75" customHeight="1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</row>
    <row r="64" spans="1:25" ht="15.75" customHeight="1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</row>
    <row r="65" spans="1:25" ht="15.75" customHeight="1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</row>
    <row r="66" spans="1:25" ht="15.75" customHeight="1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</row>
    <row r="67" spans="1:25" ht="15.75" customHeight="1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</row>
    <row r="68" spans="1:25" ht="15.75" customHeight="1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</row>
    <row r="69" spans="1:25" ht="15.75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</row>
    <row r="70" spans="1:25" ht="15.75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</row>
    <row r="71" spans="1:25" ht="15.75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spans="1:25" ht="15.75" customHeight="1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</row>
    <row r="73" spans="1:25" ht="15.75" customHeight="1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</row>
    <row r="74" spans="1:25" ht="15.75" customHeight="1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</row>
    <row r="75" spans="1:25" ht="15.75" customHeight="1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</row>
    <row r="76" spans="1:25" ht="15.7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</row>
    <row r="77" spans="1:25" ht="15.7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</row>
    <row r="78" spans="1:25" ht="15.75" customHeight="1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</row>
    <row r="79" spans="1:25" ht="15.75" customHeight="1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</row>
    <row r="80" spans="1:25" ht="15.75" customHeight="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</row>
    <row r="81" spans="1:25" ht="15.75" customHeight="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</row>
    <row r="82" spans="1:25" ht="15.75" customHeight="1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</row>
    <row r="83" spans="1:25" ht="15.75" customHeight="1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</row>
    <row r="84" spans="1:25" ht="15.75" customHeight="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</row>
    <row r="85" spans="1:25" ht="15.75" customHeight="1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</row>
    <row r="86" spans="1:25" ht="15.75" customHeight="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</row>
    <row r="87" spans="1:25" ht="15.75" customHeigh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</row>
    <row r="88" spans="1:25" ht="15.75" customHeight="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</row>
    <row r="89" spans="1:25" ht="15.75" customHeight="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</row>
    <row r="90" spans="1:25" ht="15.75" customHeight="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</row>
    <row r="91" spans="1:25" ht="15.75" customHeight="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</row>
    <row r="92" spans="1:25" ht="15.75" customHeight="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</row>
    <row r="93" spans="1:25" ht="15.75" customHeight="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</row>
    <row r="94" spans="1:25" ht="15.75" customHeight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</row>
    <row r="95" spans="1:25" ht="15.75" customHeight="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</row>
    <row r="96" spans="1:25" ht="15.75" customHeight="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</row>
    <row r="97" spans="1:25" ht="15.75" customHeight="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spans="1:25" ht="15.75" customHeight="1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</row>
    <row r="99" spans="1:25" ht="15.75" customHeight="1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</row>
    <row r="100" spans="1:25" ht="15.75" customHeight="1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  <row r="101" spans="1:25" ht="15.75" customHeight="1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spans="1:25" ht="15.75" customHeight="1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spans="1:25" ht="15.75" customHeight="1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1:25" ht="15.75" customHeight="1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spans="1:25" ht="15.75" customHeight="1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spans="1:25" ht="15.75" customHeight="1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spans="1:25" ht="15.75" customHeight="1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 spans="1:25" ht="15.75" customHeight="1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 spans="1:25" ht="15.75" customHeight="1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spans="1:25" ht="15.75" customHeight="1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spans="1:25" ht="15.75" customHeight="1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spans="1:25" ht="15.75" customHeight="1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spans="1:25" ht="15.75" customHeight="1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spans="1:25" ht="15.75" customHeight="1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spans="1:25" ht="15.75" customHeight="1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spans="1:25" ht="15.75" customHeight="1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spans="1:25" ht="15.75" customHeight="1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spans="1:25" ht="15.75" customHeight="1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 spans="1:25" ht="15.75" customHeight="1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spans="1:25" ht="15.75" customHeight="1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spans="1:25" ht="15.75" customHeight="1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spans="1:25" ht="15.75" customHeight="1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 spans="1:25" ht="15.75" customHeight="1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</row>
    <row r="124" spans="1:25" ht="15.75" customHeight="1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</row>
    <row r="125" spans="1:25" ht="15.75" customHeight="1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 spans="1:25" ht="15.75" customHeight="1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</row>
    <row r="127" spans="1:25" ht="15.75" customHeight="1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</row>
    <row r="128" spans="1:25" ht="15.75" customHeight="1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</row>
    <row r="129" spans="1:25" ht="15.75" customHeight="1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</row>
    <row r="130" spans="1:25" ht="15.75" customHeight="1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</row>
    <row r="131" spans="1:25" ht="15.75" customHeight="1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</row>
    <row r="132" spans="1:25" ht="15.75" customHeight="1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</row>
    <row r="133" spans="1:25" ht="15.75" customHeight="1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</row>
    <row r="134" spans="1:25" ht="15.75" customHeight="1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</row>
    <row r="135" spans="1:25" ht="15.75" customHeight="1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</row>
    <row r="136" spans="1:25" ht="15.75" customHeight="1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</row>
    <row r="137" spans="1:25" ht="15.75" customHeight="1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 spans="1:25" ht="15.75" customHeight="1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</row>
    <row r="139" spans="1:25" ht="15.75" customHeight="1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</row>
    <row r="140" spans="1:25" ht="15.75" customHeight="1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</row>
    <row r="141" spans="1:25" ht="15.75" customHeight="1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</row>
    <row r="142" spans="1:25" ht="15.75" customHeight="1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</row>
    <row r="143" spans="1:25" ht="15.75" customHeight="1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</row>
    <row r="144" spans="1:25" ht="15.75" customHeight="1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</row>
    <row r="145" spans="1:25" ht="15.75" customHeight="1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</row>
    <row r="146" spans="1:25" ht="15.75" customHeight="1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</row>
    <row r="147" spans="1:25" ht="15.75" customHeight="1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</row>
    <row r="148" spans="1:25" ht="15.75" customHeight="1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</row>
    <row r="149" spans="1:25" ht="15.75" customHeight="1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 spans="1:25" ht="15.75" customHeight="1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 spans="1:25" ht="15.75" customHeight="1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</row>
    <row r="152" spans="1:25" ht="15.75" customHeight="1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</row>
    <row r="153" spans="1:25" ht="15.75" customHeight="1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 spans="1:25" ht="15.75" customHeight="1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</row>
    <row r="155" spans="1:25" ht="15.75" customHeight="1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</row>
    <row r="156" spans="1:25" ht="15.75" customHeight="1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</row>
    <row r="157" spans="1:25" ht="15.75" customHeight="1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</row>
    <row r="158" spans="1:25" ht="15.75" customHeight="1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</row>
    <row r="159" spans="1:25" ht="15.75" customHeight="1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</row>
    <row r="160" spans="1:25" ht="15.75" customHeight="1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</row>
    <row r="161" spans="1:25" ht="15.75" customHeight="1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</row>
    <row r="162" spans="1:25" ht="15.75" customHeight="1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 spans="1:25" ht="15.75" customHeight="1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</row>
    <row r="164" spans="1:25" ht="15.75" customHeight="1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 spans="1:25" ht="15.75" customHeight="1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 spans="1:25" ht="15.75" customHeight="1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 spans="1:25" ht="15.75" customHeight="1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 spans="1:25" ht="15.75" customHeight="1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 spans="1:25" ht="15.75" customHeight="1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 spans="1:25" ht="15.75" customHeight="1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 spans="1:25" ht="15.75" customHeight="1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 spans="1:25" ht="15.75" customHeight="1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spans="1:25" ht="15.75" customHeight="1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 spans="1:25" ht="15.75" customHeight="1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 spans="1:25" ht="15.75" customHeight="1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 spans="1:25" ht="15.75" customHeight="1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</row>
    <row r="177" spans="1:25" ht="15.75" customHeight="1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</row>
    <row r="178" spans="1:25" ht="15.75" customHeight="1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 spans="1:25" ht="15.75" customHeight="1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</row>
    <row r="180" spans="1:25" ht="15.75" customHeight="1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</row>
    <row r="181" spans="1:25" ht="15.75" customHeight="1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</row>
    <row r="182" spans="1:25" ht="15.75" customHeight="1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</row>
    <row r="183" spans="1:25" ht="15.75" customHeight="1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</row>
    <row r="184" spans="1:25" ht="15.75" customHeight="1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</row>
    <row r="185" spans="1:25" ht="15.75" customHeight="1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</row>
    <row r="186" spans="1:25" ht="15.75" customHeight="1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</row>
    <row r="187" spans="1:25" ht="15.75" customHeight="1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</row>
    <row r="188" spans="1:25" ht="15.75" customHeight="1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 spans="1:25" ht="15.75" customHeight="1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</row>
    <row r="190" spans="1:25" ht="15.75" customHeight="1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</row>
    <row r="191" spans="1:25" ht="15.75" customHeight="1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</row>
    <row r="192" spans="1:25" ht="15.75" customHeight="1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 spans="1:25" ht="15.75" customHeight="1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</row>
    <row r="194" spans="1:25" ht="15.75" customHeight="1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 spans="1:25" ht="15.75" customHeight="1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spans="1:25" ht="15.75" customHeight="1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 spans="1:25" ht="15.75" customHeight="1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 spans="1:25" ht="15.75" customHeight="1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 spans="1:25" ht="15.75" customHeight="1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 spans="1:25" ht="15.75" customHeight="1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 spans="1:25" ht="15.75" customHeight="1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 spans="1:25" ht="15.75" customHeight="1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 spans="1:25" ht="15.75" customHeight="1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</row>
    <row r="204" spans="1:25" ht="15.75" customHeight="1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</row>
    <row r="205" spans="1:25" ht="15.75" customHeight="1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</row>
    <row r="206" spans="1:25" ht="15.75" customHeight="1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 spans="1:25" ht="15.75" customHeight="1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 spans="1:25" ht="15.75" customHeight="1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spans="1:25" ht="15.75" customHeight="1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spans="1:25" ht="15.75" customHeight="1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spans="1:25" ht="15.75" customHeight="1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spans="1:25" ht="15.75" customHeight="1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spans="1:25" ht="15.75" customHeight="1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spans="1:25" ht="15.75" customHeight="1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 spans="1:25" ht="15.75" customHeight="1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spans="1:25" ht="15.75" customHeight="1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 spans="1:25" ht="15.75" customHeight="1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 spans="1:25" ht="15.75" customHeight="1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 spans="1:25" ht="15.75" customHeight="1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 spans="1:25" ht="15.75" customHeight="1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 spans="1:25" ht="15.75" customHeight="1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 spans="1:25" ht="15.75" customHeight="1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 spans="1:25" ht="15.75" customHeight="1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spans="1:25" ht="15.75" customHeight="1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 spans="1:25" ht="15.75" customHeight="1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spans="1:25" ht="15.75" customHeight="1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 spans="1:25" ht="15.75" customHeight="1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 spans="1:25" ht="15.75" customHeight="1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 spans="1:25" ht="15.75" customHeight="1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 spans="1:25" ht="15.75" customHeight="1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 spans="1:25" ht="15.75" customHeight="1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 spans="1:25" ht="15.75" customHeight="1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 spans="1:25" ht="15.75" customHeight="1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 spans="1:25" ht="15.75" customHeight="1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 spans="1:25" ht="15.75" customHeight="1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spans="1:25" ht="15.75" customHeight="1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 spans="1:25" ht="15.75" customHeight="1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 spans="1:25" ht="15.75" customHeight="1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 spans="1:25" ht="15.75" customHeight="1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 spans="1:25" ht="15.75" customHeight="1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</row>
    <row r="241" spans="1:25" ht="15.75" customHeight="1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 spans="1:25" ht="15.75" customHeight="1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 spans="1:25" ht="15.75" customHeight="1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</row>
    <row r="244" spans="1:25" ht="15.75" customHeight="1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</row>
    <row r="245" spans="1:25" ht="15.75" customHeight="1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 spans="1:25" ht="15.75" customHeight="1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</row>
    <row r="247" spans="1:25" ht="15.75" customHeight="1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 spans="1:25" ht="15.75" customHeight="1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 spans="1:25" ht="15.75" customHeight="1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 spans="1:25" ht="15.75" customHeight="1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 spans="1:25" ht="15.75" customHeight="1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  <row r="252" spans="1:25" ht="15.75" customHeight="1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</row>
    <row r="253" spans="1:25" ht="15.75" customHeight="1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</row>
    <row r="254" spans="1:25" ht="15.75" customHeight="1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</row>
    <row r="255" spans="1:25" ht="15.75" customHeight="1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</row>
    <row r="256" spans="1:25" ht="15.75" customHeight="1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</row>
    <row r="257" spans="1:25" ht="15.75" customHeight="1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</row>
    <row r="258" spans="1:25" ht="15.75" customHeight="1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</row>
    <row r="259" spans="1:25" ht="15.75" customHeight="1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</row>
    <row r="260" spans="1:25" ht="15.75" customHeight="1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</row>
    <row r="261" spans="1:25" ht="15.75" customHeight="1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</row>
    <row r="262" spans="1:25" ht="15.75" customHeight="1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</row>
    <row r="263" spans="1:25" ht="15.75" customHeight="1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</row>
    <row r="264" spans="1:25" ht="15.75" customHeight="1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</row>
    <row r="265" spans="1:25" ht="15.75" customHeight="1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</row>
    <row r="266" spans="1:25" ht="15.75" customHeight="1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</row>
    <row r="267" spans="1:25" ht="15.75" customHeight="1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</row>
    <row r="268" spans="1:25" ht="15.75" customHeight="1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</row>
    <row r="269" spans="1:25" ht="15.75" customHeight="1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</row>
    <row r="270" spans="1:25" ht="15.75" customHeight="1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</row>
    <row r="271" spans="1:25" ht="15.75" customHeight="1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</row>
    <row r="272" spans="1:25" ht="15.75" customHeight="1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</row>
    <row r="273" spans="1:25" ht="15.75" customHeight="1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</row>
    <row r="274" spans="1:25" ht="15.75" customHeight="1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</row>
    <row r="275" spans="1:25" ht="15.75" customHeight="1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</row>
    <row r="276" spans="1:25" ht="15.75" customHeight="1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</row>
    <row r="277" spans="1:25" ht="15.75" customHeight="1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</row>
    <row r="278" spans="1:25" ht="15.75" customHeight="1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</row>
    <row r="279" spans="1:25" ht="15.75" customHeight="1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</row>
    <row r="280" spans="1:25" ht="15.75" customHeight="1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</row>
    <row r="281" spans="1:25" ht="15.75" customHeight="1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</row>
    <row r="282" spans="1:25" ht="15.75" customHeight="1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</row>
    <row r="283" spans="1:25" ht="15.75" customHeight="1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</row>
    <row r="284" spans="1:25" ht="15.75" customHeight="1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</row>
    <row r="285" spans="1:25" ht="15.75" customHeight="1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</row>
    <row r="286" spans="1:25" ht="15.75" customHeight="1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</row>
    <row r="287" spans="1:25" ht="15.75" customHeight="1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</row>
    <row r="288" spans="1:25" ht="15.75" customHeight="1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</row>
    <row r="289" spans="1:25" ht="15.75" customHeight="1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</row>
    <row r="290" spans="1:25" ht="15.75" customHeight="1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</row>
    <row r="291" spans="1:25" ht="15.75" customHeight="1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</row>
    <row r="292" spans="1:25" ht="15.75" customHeight="1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</row>
    <row r="293" spans="1:25" ht="15.75" customHeight="1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</row>
    <row r="294" spans="1:25" ht="15.75" customHeight="1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</row>
    <row r="295" spans="1:25" ht="15.75" customHeight="1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</row>
    <row r="296" spans="1:25" ht="15.75" customHeight="1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</row>
    <row r="297" spans="1:25" ht="15.75" customHeight="1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</row>
    <row r="298" spans="1:25" ht="15.75" customHeight="1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</row>
    <row r="299" spans="1:25" ht="15.75" customHeight="1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</row>
    <row r="300" spans="1:25" ht="15.75" customHeight="1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</row>
    <row r="301" spans="1:25" ht="15.75" customHeight="1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</row>
    <row r="302" spans="1:25" ht="15.75" customHeight="1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</row>
    <row r="303" spans="1:25" ht="15.75" customHeight="1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</row>
    <row r="304" spans="1:25" ht="15.75" customHeight="1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</row>
    <row r="305" spans="1:25" ht="15.75" customHeight="1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</row>
    <row r="306" spans="1:25" ht="15.75" customHeight="1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</row>
    <row r="307" spans="1:25" ht="15.75" customHeight="1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</row>
    <row r="308" spans="1:25" ht="15.75" customHeight="1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</row>
    <row r="309" spans="1:25" ht="15.75" customHeight="1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</row>
    <row r="310" spans="1:25" ht="15.75" customHeight="1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</row>
    <row r="311" spans="1:25" ht="15.75" customHeight="1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</row>
    <row r="312" spans="1:25" ht="15.75" customHeight="1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</row>
    <row r="313" spans="1:25" ht="15.75" customHeight="1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</row>
    <row r="314" spans="1:25" ht="15.75" customHeight="1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</row>
    <row r="315" spans="1:25" ht="15.75" customHeight="1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</row>
    <row r="316" spans="1:25" ht="15.75" customHeight="1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</row>
    <row r="317" spans="1:25" ht="15.75" customHeight="1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</row>
    <row r="318" spans="1:25" ht="15.75" customHeight="1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</row>
    <row r="319" spans="1:25" ht="15.75" customHeight="1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</row>
    <row r="320" spans="1:25" ht="15.75" customHeight="1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</row>
    <row r="321" spans="1:25" ht="15.75" customHeight="1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</row>
    <row r="322" spans="1:25" ht="15.75" customHeight="1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</row>
    <row r="323" spans="1:25" ht="15.75" customHeight="1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</row>
    <row r="324" spans="1:25" ht="15.75" customHeight="1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</row>
    <row r="325" spans="1:25" ht="15.75" customHeight="1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</row>
    <row r="326" spans="1:25" ht="15.75" customHeight="1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</row>
    <row r="327" spans="1:25" ht="15.75" customHeight="1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</row>
    <row r="328" spans="1:25" ht="15.75" customHeight="1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</row>
    <row r="329" spans="1:25" ht="15.75" customHeight="1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</row>
    <row r="330" spans="1:25" ht="15.75" customHeight="1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</row>
    <row r="331" spans="1:25" ht="15.75" customHeight="1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</row>
    <row r="332" spans="1:25" ht="15.75" customHeight="1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</row>
    <row r="333" spans="1:25" ht="15.75" customHeight="1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</row>
    <row r="334" spans="1:25" ht="15.75" customHeight="1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</row>
    <row r="335" spans="1:25" ht="15.75" customHeight="1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</row>
    <row r="336" spans="1:25" ht="15.75" customHeight="1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</row>
    <row r="337" spans="1:25" ht="15.75" customHeight="1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</row>
    <row r="338" spans="1:25" ht="15.75" customHeight="1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</row>
    <row r="339" spans="1:25" ht="15.75" customHeight="1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</row>
    <row r="340" spans="1:25" ht="15.75" customHeight="1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</row>
    <row r="341" spans="1:25" ht="15.75" customHeight="1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</row>
    <row r="342" spans="1:25" ht="15.75" customHeight="1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</row>
    <row r="343" spans="1:25" ht="15.75" customHeight="1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</row>
    <row r="344" spans="1:25" ht="15.75" customHeight="1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</row>
    <row r="345" spans="1:25" ht="15.75" customHeight="1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</row>
    <row r="346" spans="1:25" ht="15.75" customHeight="1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</row>
    <row r="347" spans="1:25" ht="15.75" customHeight="1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</row>
    <row r="348" spans="1:25" ht="15.75" customHeight="1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</row>
    <row r="349" spans="1:25" ht="15.75" customHeight="1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</row>
    <row r="350" spans="1:25" ht="15.75" customHeight="1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</row>
    <row r="351" spans="1:25" ht="15.75" customHeight="1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</row>
    <row r="352" spans="1:25" ht="15.75" customHeight="1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</row>
    <row r="353" spans="1:25" ht="15.75" customHeight="1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</row>
    <row r="354" spans="1:25" ht="15.75" customHeight="1" x14ac:dyDescent="0.2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</row>
    <row r="355" spans="1:25" ht="15.75" customHeight="1" x14ac:dyDescent="0.2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</row>
    <row r="356" spans="1:25" ht="15.75" customHeight="1" x14ac:dyDescent="0.2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</row>
    <row r="357" spans="1:25" ht="15.75" customHeight="1" x14ac:dyDescent="0.2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</row>
    <row r="358" spans="1:25" ht="15.75" customHeight="1" x14ac:dyDescent="0.2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</row>
    <row r="359" spans="1:25" ht="15.75" customHeight="1" x14ac:dyDescent="0.2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</row>
    <row r="360" spans="1:25" ht="15.75" customHeight="1" x14ac:dyDescent="0.2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</row>
    <row r="361" spans="1:25" ht="15.75" customHeight="1" x14ac:dyDescent="0.2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</row>
    <row r="362" spans="1:25" ht="15.75" customHeight="1" x14ac:dyDescent="0.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</row>
    <row r="363" spans="1:25" ht="15.75" customHeight="1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</row>
    <row r="364" spans="1:25" ht="15.75" customHeight="1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</row>
    <row r="365" spans="1:25" ht="15.75" customHeight="1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</row>
    <row r="366" spans="1:25" ht="15.75" customHeight="1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</row>
    <row r="367" spans="1:25" ht="15.75" customHeight="1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</row>
    <row r="368" spans="1:25" ht="15.75" customHeight="1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</row>
    <row r="369" spans="1:25" ht="15.75" customHeight="1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</row>
    <row r="370" spans="1:25" ht="15.75" customHeight="1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</row>
    <row r="371" spans="1:25" ht="15.75" customHeight="1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</row>
    <row r="372" spans="1:25" ht="15.75" customHeight="1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</row>
    <row r="373" spans="1:25" ht="15.75" customHeight="1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</row>
    <row r="374" spans="1:25" ht="15.75" customHeight="1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</row>
    <row r="375" spans="1:25" ht="15.75" customHeight="1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</row>
    <row r="376" spans="1:25" ht="15.75" customHeight="1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</row>
    <row r="377" spans="1:25" ht="15.75" customHeight="1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</row>
    <row r="378" spans="1:25" ht="15.75" customHeight="1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</row>
    <row r="379" spans="1:25" ht="15.75" customHeight="1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</row>
    <row r="380" spans="1:25" ht="15.75" customHeight="1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</row>
    <row r="381" spans="1:25" ht="15.75" customHeight="1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</row>
    <row r="382" spans="1:25" ht="15.75" customHeight="1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</row>
    <row r="383" spans="1:25" ht="15.75" customHeight="1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</row>
    <row r="384" spans="1:25" ht="15.75" customHeight="1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</row>
    <row r="385" spans="1:25" ht="15.75" customHeight="1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</row>
    <row r="386" spans="1:25" ht="15.75" customHeight="1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</row>
    <row r="387" spans="1:25" ht="15.75" customHeight="1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</row>
    <row r="388" spans="1:25" ht="15.75" customHeight="1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</row>
    <row r="389" spans="1:25" ht="15.75" customHeight="1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</row>
    <row r="390" spans="1:25" ht="15.75" customHeight="1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</row>
    <row r="391" spans="1:25" ht="15.75" customHeight="1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</row>
    <row r="392" spans="1:25" ht="15.75" customHeight="1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</row>
    <row r="393" spans="1:25" ht="15.75" customHeight="1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</row>
    <row r="394" spans="1:25" ht="15.75" customHeight="1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</row>
    <row r="395" spans="1:25" ht="15.75" customHeight="1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</row>
    <row r="396" spans="1:25" ht="15.75" customHeight="1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</row>
    <row r="397" spans="1:25" ht="15.75" customHeight="1" x14ac:dyDescent="0.2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</row>
    <row r="398" spans="1:25" ht="15.75" customHeight="1" x14ac:dyDescent="0.2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</row>
    <row r="399" spans="1:25" ht="15.75" customHeight="1" x14ac:dyDescent="0.2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</row>
    <row r="400" spans="1:25" ht="15.75" customHeight="1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</row>
    <row r="401" spans="1:25" ht="15.75" customHeight="1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</row>
    <row r="402" spans="1:25" ht="15.75" customHeight="1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</row>
    <row r="403" spans="1:25" ht="15.75" customHeight="1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</row>
    <row r="404" spans="1:25" ht="15.75" customHeight="1" x14ac:dyDescent="0.2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</row>
    <row r="405" spans="1:25" ht="15.75" customHeight="1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</row>
    <row r="406" spans="1:25" ht="15.75" customHeight="1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</row>
    <row r="407" spans="1:25" ht="15.75" customHeight="1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</row>
    <row r="408" spans="1:25" ht="15.75" customHeight="1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</row>
    <row r="409" spans="1:25" ht="15.75" customHeight="1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</row>
    <row r="410" spans="1:25" ht="15.75" customHeight="1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</row>
    <row r="411" spans="1:25" ht="15.75" customHeight="1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</row>
    <row r="412" spans="1:25" ht="15.75" customHeight="1" x14ac:dyDescent="0.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</row>
    <row r="413" spans="1:25" ht="15.75" customHeight="1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</row>
    <row r="414" spans="1:25" ht="15.75" customHeight="1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</row>
    <row r="415" spans="1:25" ht="15.75" customHeight="1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</row>
    <row r="416" spans="1:25" ht="15.75" customHeight="1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</row>
    <row r="417" spans="1:25" ht="15.75" customHeight="1" x14ac:dyDescent="0.2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</row>
    <row r="418" spans="1:25" ht="15.75" customHeight="1" x14ac:dyDescent="0.2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</row>
    <row r="419" spans="1:25" ht="15.75" customHeight="1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</row>
    <row r="420" spans="1:25" ht="15.75" customHeight="1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</row>
    <row r="421" spans="1:25" ht="15.75" customHeight="1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</row>
    <row r="422" spans="1:25" ht="15.75" customHeight="1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</row>
    <row r="423" spans="1:25" ht="15.75" customHeight="1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</row>
    <row r="424" spans="1:25" ht="15.75" customHeight="1" x14ac:dyDescent="0.2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</row>
    <row r="425" spans="1:25" ht="15.75" customHeight="1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</row>
    <row r="426" spans="1:25" ht="15.75" customHeight="1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</row>
    <row r="427" spans="1:25" ht="15.75" customHeight="1" x14ac:dyDescent="0.2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</row>
    <row r="428" spans="1:25" ht="15.75" customHeight="1" x14ac:dyDescent="0.2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</row>
    <row r="429" spans="1:25" ht="15.75" customHeight="1" x14ac:dyDescent="0.2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</row>
    <row r="430" spans="1:25" ht="15.75" customHeight="1" x14ac:dyDescent="0.2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</row>
    <row r="431" spans="1:25" ht="15.75" customHeight="1" x14ac:dyDescent="0.2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</row>
    <row r="432" spans="1:25" ht="15.75" customHeight="1" x14ac:dyDescent="0.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</row>
    <row r="433" spans="1:25" ht="15.75" customHeight="1" x14ac:dyDescent="0.2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</row>
    <row r="434" spans="1:25" ht="15.75" customHeight="1" x14ac:dyDescent="0.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</row>
    <row r="435" spans="1:25" ht="15.75" customHeight="1" x14ac:dyDescent="0.2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</row>
    <row r="436" spans="1:25" ht="15.75" customHeight="1" x14ac:dyDescent="0.2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</row>
    <row r="437" spans="1:25" ht="15.75" customHeight="1" x14ac:dyDescent="0.2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</row>
    <row r="438" spans="1:25" ht="15.75" customHeight="1" x14ac:dyDescent="0.2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</row>
    <row r="439" spans="1:25" ht="15.75" customHeight="1" x14ac:dyDescent="0.2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</row>
    <row r="440" spans="1:25" ht="15.75" customHeight="1" x14ac:dyDescent="0.2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</row>
    <row r="441" spans="1:25" ht="15.75" customHeight="1" x14ac:dyDescent="0.2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</row>
    <row r="442" spans="1:25" ht="15.75" customHeight="1" x14ac:dyDescent="0.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</row>
    <row r="443" spans="1:25" ht="15.75" customHeight="1" x14ac:dyDescent="0.2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</row>
    <row r="444" spans="1:25" ht="15.75" customHeight="1" x14ac:dyDescent="0.2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</row>
    <row r="445" spans="1:25" ht="15.75" customHeight="1" x14ac:dyDescent="0.2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</row>
    <row r="446" spans="1:25" ht="15.75" customHeight="1" x14ac:dyDescent="0.2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</row>
    <row r="447" spans="1:25" ht="15.75" customHeight="1" x14ac:dyDescent="0.2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</row>
    <row r="448" spans="1:25" ht="15.75" customHeight="1" x14ac:dyDescent="0.2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</row>
    <row r="449" spans="1:25" ht="15.75" customHeight="1" x14ac:dyDescent="0.2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</row>
    <row r="450" spans="1:25" ht="15.75" customHeight="1" x14ac:dyDescent="0.2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</row>
    <row r="451" spans="1:25" ht="15.75" customHeight="1" x14ac:dyDescent="0.2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</row>
    <row r="452" spans="1:25" ht="15.75" customHeight="1" x14ac:dyDescent="0.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</row>
    <row r="453" spans="1:25" ht="15.75" customHeight="1" x14ac:dyDescent="0.2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</row>
    <row r="454" spans="1:25" ht="15.75" customHeight="1" x14ac:dyDescent="0.2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</row>
    <row r="455" spans="1:25" ht="15.75" customHeight="1" x14ac:dyDescent="0.2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</row>
    <row r="456" spans="1:25" ht="15.75" customHeight="1" x14ac:dyDescent="0.2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</row>
    <row r="457" spans="1:25" ht="15.75" customHeight="1" x14ac:dyDescent="0.2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</row>
    <row r="458" spans="1:25" ht="15.75" customHeight="1" x14ac:dyDescent="0.2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</row>
    <row r="459" spans="1:25" ht="15.75" customHeight="1" x14ac:dyDescent="0.2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</row>
    <row r="460" spans="1:25" ht="15.75" customHeight="1" x14ac:dyDescent="0.2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</row>
    <row r="461" spans="1:25" ht="15.75" customHeight="1" x14ac:dyDescent="0.2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</row>
    <row r="462" spans="1:25" ht="15.75" customHeight="1" x14ac:dyDescent="0.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</row>
    <row r="463" spans="1:25" ht="15.75" customHeight="1" x14ac:dyDescent="0.2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</row>
    <row r="464" spans="1:25" ht="15.75" customHeight="1" x14ac:dyDescent="0.2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</row>
    <row r="465" spans="1:25" ht="15.75" customHeight="1" x14ac:dyDescent="0.2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</row>
    <row r="466" spans="1:25" ht="15.75" customHeight="1" x14ac:dyDescent="0.2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</row>
    <row r="467" spans="1:25" ht="15.75" customHeight="1" x14ac:dyDescent="0.2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</row>
    <row r="468" spans="1:25" ht="15.75" customHeight="1" x14ac:dyDescent="0.2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</row>
    <row r="469" spans="1:25" ht="15.75" customHeight="1" x14ac:dyDescent="0.2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</row>
    <row r="470" spans="1:25" ht="15.75" customHeight="1" x14ac:dyDescent="0.2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</row>
    <row r="471" spans="1:25" ht="15.75" customHeight="1" x14ac:dyDescent="0.2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</row>
    <row r="472" spans="1:25" ht="15.75" customHeight="1" x14ac:dyDescent="0.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</row>
    <row r="473" spans="1:25" ht="15.75" customHeight="1" x14ac:dyDescent="0.2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</row>
    <row r="474" spans="1:25" ht="15.75" customHeight="1" x14ac:dyDescent="0.2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</row>
    <row r="475" spans="1:25" ht="15.75" customHeight="1" x14ac:dyDescent="0.2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</row>
    <row r="476" spans="1:25" ht="15.75" customHeight="1" x14ac:dyDescent="0.2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</row>
    <row r="477" spans="1:25" ht="15.75" customHeight="1" x14ac:dyDescent="0.2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</row>
    <row r="478" spans="1:25" ht="15.75" customHeight="1" x14ac:dyDescent="0.2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</row>
    <row r="479" spans="1:25" ht="15.75" customHeight="1" x14ac:dyDescent="0.2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</row>
    <row r="480" spans="1:25" ht="15.75" customHeight="1" x14ac:dyDescent="0.2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</row>
    <row r="481" spans="1:25" ht="15.75" customHeight="1" x14ac:dyDescent="0.2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</row>
    <row r="482" spans="1:25" ht="15.75" customHeight="1" x14ac:dyDescent="0.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</row>
    <row r="483" spans="1:25" ht="15.75" customHeight="1" x14ac:dyDescent="0.2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</row>
    <row r="484" spans="1:25" ht="15.75" customHeight="1" x14ac:dyDescent="0.2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</row>
    <row r="485" spans="1:25" ht="15.75" customHeight="1" x14ac:dyDescent="0.2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</row>
    <row r="486" spans="1:25" ht="15.75" customHeight="1" x14ac:dyDescent="0.2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</row>
    <row r="487" spans="1:25" ht="15.75" customHeight="1" x14ac:dyDescent="0.2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</row>
    <row r="488" spans="1:25" ht="15.75" customHeight="1" x14ac:dyDescent="0.2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</row>
    <row r="489" spans="1:25" ht="15.75" customHeight="1" x14ac:dyDescent="0.2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</row>
    <row r="490" spans="1:25" ht="15.75" customHeight="1" x14ac:dyDescent="0.2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</row>
    <row r="491" spans="1:25" ht="15.75" customHeight="1" x14ac:dyDescent="0.2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</row>
    <row r="492" spans="1:25" ht="15.75" customHeight="1" x14ac:dyDescent="0.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</row>
    <row r="493" spans="1:25" ht="15.75" customHeight="1" x14ac:dyDescent="0.2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</row>
    <row r="494" spans="1:25" ht="15.75" customHeight="1" x14ac:dyDescent="0.2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</row>
    <row r="495" spans="1:25" ht="15.75" customHeight="1" x14ac:dyDescent="0.2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</row>
    <row r="496" spans="1:25" ht="15.75" customHeight="1" x14ac:dyDescent="0.2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</row>
    <row r="497" spans="1:25" ht="15.75" customHeight="1" x14ac:dyDescent="0.2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</row>
    <row r="498" spans="1:25" ht="15.75" customHeight="1" x14ac:dyDescent="0.2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</row>
    <row r="499" spans="1:25" ht="15.75" customHeight="1" x14ac:dyDescent="0.2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</row>
    <row r="500" spans="1:25" ht="15.75" customHeight="1" x14ac:dyDescent="0.2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</row>
    <row r="501" spans="1:25" ht="15.75" customHeight="1" x14ac:dyDescent="0.2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</row>
    <row r="502" spans="1:25" ht="15.75" customHeight="1" x14ac:dyDescent="0.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</row>
    <row r="503" spans="1:25" ht="15.75" customHeight="1" x14ac:dyDescent="0.2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</row>
    <row r="504" spans="1:25" ht="15.75" customHeight="1" x14ac:dyDescent="0.2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</row>
    <row r="505" spans="1:25" ht="15.75" customHeight="1" x14ac:dyDescent="0.2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</row>
    <row r="506" spans="1:25" ht="15.75" customHeight="1" x14ac:dyDescent="0.2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</row>
    <row r="507" spans="1:25" ht="15.75" customHeight="1" x14ac:dyDescent="0.2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</row>
    <row r="508" spans="1:25" ht="15.75" customHeight="1" x14ac:dyDescent="0.2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</row>
    <row r="509" spans="1:25" ht="15.75" customHeight="1" x14ac:dyDescent="0.2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</row>
    <row r="510" spans="1:25" ht="15.75" customHeight="1" x14ac:dyDescent="0.2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</row>
    <row r="511" spans="1:25" ht="15.75" customHeight="1" x14ac:dyDescent="0.2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</row>
    <row r="512" spans="1:25" ht="15.75" customHeight="1" x14ac:dyDescent="0.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</row>
    <row r="513" spans="1:25" ht="15.75" customHeight="1" x14ac:dyDescent="0.2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</row>
    <row r="514" spans="1:25" ht="15.75" customHeight="1" x14ac:dyDescent="0.2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</row>
    <row r="515" spans="1:25" ht="15.75" customHeight="1" x14ac:dyDescent="0.2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</row>
    <row r="516" spans="1:25" ht="15.75" customHeight="1" x14ac:dyDescent="0.2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</row>
    <row r="517" spans="1:25" ht="15.75" customHeight="1" x14ac:dyDescent="0.2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</row>
    <row r="518" spans="1:25" ht="15.75" customHeight="1" x14ac:dyDescent="0.2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</row>
    <row r="519" spans="1:25" ht="15.75" customHeight="1" x14ac:dyDescent="0.2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</row>
    <row r="520" spans="1:25" ht="15.75" customHeight="1" x14ac:dyDescent="0.2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</row>
    <row r="521" spans="1:25" ht="15.75" customHeight="1" x14ac:dyDescent="0.2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</row>
    <row r="522" spans="1:25" ht="15.75" customHeight="1" x14ac:dyDescent="0.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</row>
    <row r="523" spans="1:25" ht="15.75" customHeight="1" x14ac:dyDescent="0.2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</row>
    <row r="524" spans="1:25" ht="15.75" customHeight="1" x14ac:dyDescent="0.2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</row>
    <row r="525" spans="1:25" ht="15.75" customHeight="1" x14ac:dyDescent="0.2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</row>
    <row r="526" spans="1:25" ht="15.75" customHeight="1" x14ac:dyDescent="0.2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</row>
    <row r="527" spans="1:25" ht="15.75" customHeight="1" x14ac:dyDescent="0.2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</row>
    <row r="528" spans="1:25" ht="15.75" customHeight="1" x14ac:dyDescent="0.2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</row>
    <row r="529" spans="1:25" ht="15.75" customHeight="1" x14ac:dyDescent="0.2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</row>
    <row r="530" spans="1:25" ht="15.75" customHeight="1" x14ac:dyDescent="0.2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</row>
    <row r="531" spans="1:25" ht="15.75" customHeight="1" x14ac:dyDescent="0.2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</row>
    <row r="532" spans="1:25" ht="15.75" customHeight="1" x14ac:dyDescent="0.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</row>
    <row r="533" spans="1:25" ht="15.75" customHeight="1" x14ac:dyDescent="0.2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</row>
    <row r="534" spans="1:25" ht="15.75" customHeight="1" x14ac:dyDescent="0.2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</row>
    <row r="535" spans="1:25" ht="15.75" customHeight="1" x14ac:dyDescent="0.2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</row>
    <row r="536" spans="1:25" ht="15.75" customHeight="1" x14ac:dyDescent="0.2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</row>
    <row r="537" spans="1:25" ht="15.75" customHeight="1" x14ac:dyDescent="0.2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</row>
    <row r="538" spans="1:25" ht="15.75" customHeight="1" x14ac:dyDescent="0.2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</row>
    <row r="539" spans="1:25" ht="15.75" customHeight="1" x14ac:dyDescent="0.2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</row>
    <row r="540" spans="1:25" ht="15.75" customHeight="1" x14ac:dyDescent="0.2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</row>
    <row r="541" spans="1:25" ht="15.75" customHeight="1" x14ac:dyDescent="0.2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</row>
    <row r="542" spans="1:25" ht="15.75" customHeight="1" x14ac:dyDescent="0.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</row>
    <row r="543" spans="1:25" ht="15.75" customHeight="1" x14ac:dyDescent="0.2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</row>
    <row r="544" spans="1:25" ht="15.75" customHeight="1" x14ac:dyDescent="0.2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</row>
    <row r="545" spans="1:25" ht="15.75" customHeight="1" x14ac:dyDescent="0.2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</row>
    <row r="546" spans="1:25" ht="15.75" customHeight="1" x14ac:dyDescent="0.2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</row>
    <row r="547" spans="1:25" ht="15.75" customHeight="1" x14ac:dyDescent="0.2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</row>
    <row r="548" spans="1:25" ht="15.75" customHeight="1" x14ac:dyDescent="0.2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</row>
    <row r="549" spans="1:25" ht="15.75" customHeight="1" x14ac:dyDescent="0.2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</row>
    <row r="550" spans="1:25" ht="15.75" customHeight="1" x14ac:dyDescent="0.2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</row>
    <row r="551" spans="1:25" ht="15.75" customHeight="1" x14ac:dyDescent="0.2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</row>
    <row r="552" spans="1:25" ht="15.75" customHeight="1" x14ac:dyDescent="0.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</row>
    <row r="553" spans="1:25" ht="15.75" customHeight="1" x14ac:dyDescent="0.2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</row>
    <row r="554" spans="1:25" ht="15.75" customHeight="1" x14ac:dyDescent="0.2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</row>
    <row r="555" spans="1:25" ht="15.75" customHeight="1" x14ac:dyDescent="0.2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</row>
    <row r="556" spans="1:25" ht="15.75" customHeight="1" x14ac:dyDescent="0.2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</row>
    <row r="557" spans="1:25" ht="15.75" customHeight="1" x14ac:dyDescent="0.2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</row>
    <row r="558" spans="1:25" ht="15.75" customHeight="1" x14ac:dyDescent="0.2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</row>
    <row r="559" spans="1:25" ht="15.75" customHeight="1" x14ac:dyDescent="0.2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</row>
    <row r="560" spans="1:25" ht="15.75" customHeight="1" x14ac:dyDescent="0.2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</row>
    <row r="561" spans="1:25" ht="15.75" customHeight="1" x14ac:dyDescent="0.2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</row>
    <row r="562" spans="1:25" ht="15.75" customHeight="1" x14ac:dyDescent="0.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</row>
    <row r="563" spans="1:25" ht="15.75" customHeight="1" x14ac:dyDescent="0.2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</row>
    <row r="564" spans="1:25" ht="15.75" customHeight="1" x14ac:dyDescent="0.2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</row>
    <row r="565" spans="1:25" ht="15.75" customHeight="1" x14ac:dyDescent="0.2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</row>
    <row r="566" spans="1:25" ht="15.75" customHeight="1" x14ac:dyDescent="0.2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</row>
    <row r="567" spans="1:25" ht="15.75" customHeight="1" x14ac:dyDescent="0.2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</row>
    <row r="568" spans="1:25" ht="15.75" customHeight="1" x14ac:dyDescent="0.2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</row>
    <row r="569" spans="1:25" ht="15.75" customHeight="1" x14ac:dyDescent="0.2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</row>
    <row r="570" spans="1:25" ht="15.75" customHeight="1" x14ac:dyDescent="0.2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</row>
    <row r="571" spans="1:25" ht="15.75" customHeight="1" x14ac:dyDescent="0.2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</row>
    <row r="572" spans="1:25" ht="15.75" customHeight="1" x14ac:dyDescent="0.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</row>
    <row r="573" spans="1:25" ht="15.75" customHeight="1" x14ac:dyDescent="0.2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</row>
    <row r="574" spans="1:25" ht="15.75" customHeight="1" x14ac:dyDescent="0.2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</row>
    <row r="575" spans="1:25" ht="15.75" customHeight="1" x14ac:dyDescent="0.2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</row>
    <row r="576" spans="1:25" ht="15.75" customHeight="1" x14ac:dyDescent="0.2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</row>
    <row r="577" spans="1:25" ht="15.75" customHeight="1" x14ac:dyDescent="0.2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</row>
    <row r="578" spans="1:25" ht="15.75" customHeight="1" x14ac:dyDescent="0.2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</row>
    <row r="579" spans="1:25" ht="15.75" customHeight="1" x14ac:dyDescent="0.2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</row>
    <row r="580" spans="1:25" ht="15.75" customHeight="1" x14ac:dyDescent="0.2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</row>
    <row r="581" spans="1:25" ht="15.75" customHeight="1" x14ac:dyDescent="0.2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</row>
    <row r="582" spans="1:25" ht="15.75" customHeight="1" x14ac:dyDescent="0.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</row>
    <row r="583" spans="1:25" ht="15.75" customHeight="1" x14ac:dyDescent="0.2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</row>
    <row r="584" spans="1:25" ht="15.75" customHeight="1" x14ac:dyDescent="0.2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</row>
    <row r="585" spans="1:25" ht="15.75" customHeight="1" x14ac:dyDescent="0.2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</row>
    <row r="586" spans="1:25" ht="15.75" customHeight="1" x14ac:dyDescent="0.2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</row>
    <row r="587" spans="1:25" ht="15.75" customHeight="1" x14ac:dyDescent="0.2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</row>
    <row r="588" spans="1:25" ht="15.75" customHeight="1" x14ac:dyDescent="0.2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</row>
    <row r="589" spans="1:25" ht="15.75" customHeight="1" x14ac:dyDescent="0.2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</row>
    <row r="590" spans="1:25" ht="15.75" customHeight="1" x14ac:dyDescent="0.2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</row>
    <row r="591" spans="1:25" ht="15.75" customHeight="1" x14ac:dyDescent="0.2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</row>
    <row r="592" spans="1:25" ht="15.75" customHeight="1" x14ac:dyDescent="0.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</row>
    <row r="593" spans="1:25" ht="15.75" customHeight="1" x14ac:dyDescent="0.2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</row>
    <row r="594" spans="1:25" ht="15.75" customHeight="1" x14ac:dyDescent="0.2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</row>
    <row r="595" spans="1:25" ht="15.75" customHeight="1" x14ac:dyDescent="0.2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</row>
    <row r="596" spans="1:25" ht="15.75" customHeight="1" x14ac:dyDescent="0.2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</row>
    <row r="597" spans="1:25" ht="15.75" customHeight="1" x14ac:dyDescent="0.2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</row>
    <row r="598" spans="1:25" ht="15.75" customHeight="1" x14ac:dyDescent="0.2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</row>
    <row r="599" spans="1:25" ht="15.75" customHeight="1" x14ac:dyDescent="0.2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</row>
    <row r="600" spans="1:25" ht="15.75" customHeight="1" x14ac:dyDescent="0.2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</row>
    <row r="601" spans="1:25" ht="15.75" customHeight="1" x14ac:dyDescent="0.2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</row>
    <row r="602" spans="1:25" ht="15.75" customHeight="1" x14ac:dyDescent="0.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</row>
    <row r="603" spans="1:25" ht="15.75" customHeight="1" x14ac:dyDescent="0.2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</row>
    <row r="604" spans="1:25" ht="15.75" customHeight="1" x14ac:dyDescent="0.2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</row>
    <row r="605" spans="1:25" ht="15.75" customHeight="1" x14ac:dyDescent="0.2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</row>
    <row r="606" spans="1:25" ht="15.75" customHeight="1" x14ac:dyDescent="0.2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</row>
    <row r="607" spans="1:25" ht="15.75" customHeight="1" x14ac:dyDescent="0.2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</row>
    <row r="608" spans="1:25" ht="15.75" customHeight="1" x14ac:dyDescent="0.2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</row>
    <row r="609" spans="1:25" ht="15.75" customHeight="1" x14ac:dyDescent="0.2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</row>
    <row r="610" spans="1:25" ht="15.75" customHeight="1" x14ac:dyDescent="0.2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</row>
    <row r="611" spans="1:25" ht="15.75" customHeight="1" x14ac:dyDescent="0.2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</row>
    <row r="612" spans="1:25" ht="15.75" customHeight="1" x14ac:dyDescent="0.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</row>
    <row r="613" spans="1:25" ht="15.75" customHeight="1" x14ac:dyDescent="0.2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</row>
    <row r="614" spans="1:25" ht="15.75" customHeight="1" x14ac:dyDescent="0.2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</row>
    <row r="615" spans="1:25" ht="15.75" customHeight="1" x14ac:dyDescent="0.2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</row>
    <row r="616" spans="1:25" ht="15.75" customHeight="1" x14ac:dyDescent="0.2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</row>
    <row r="617" spans="1:25" ht="15.75" customHeight="1" x14ac:dyDescent="0.2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</row>
    <row r="618" spans="1:25" ht="15.75" customHeight="1" x14ac:dyDescent="0.2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</row>
    <row r="619" spans="1:25" ht="15.75" customHeight="1" x14ac:dyDescent="0.2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</row>
    <row r="620" spans="1:25" ht="15.75" customHeight="1" x14ac:dyDescent="0.2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</row>
    <row r="621" spans="1:25" ht="15.75" customHeight="1" x14ac:dyDescent="0.2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</row>
    <row r="622" spans="1:25" ht="15.75" customHeight="1" x14ac:dyDescent="0.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</row>
    <row r="623" spans="1:25" ht="15.75" customHeight="1" x14ac:dyDescent="0.2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</row>
    <row r="624" spans="1:25" ht="15.75" customHeight="1" x14ac:dyDescent="0.2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</row>
    <row r="625" spans="1:25" ht="15.75" customHeight="1" x14ac:dyDescent="0.2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</row>
    <row r="626" spans="1:25" ht="15.75" customHeight="1" x14ac:dyDescent="0.2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</row>
    <row r="627" spans="1:25" ht="15.75" customHeight="1" x14ac:dyDescent="0.2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</row>
    <row r="628" spans="1:25" ht="15.75" customHeight="1" x14ac:dyDescent="0.2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</row>
    <row r="629" spans="1:25" ht="15.75" customHeight="1" x14ac:dyDescent="0.2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</row>
    <row r="630" spans="1:25" ht="15.75" customHeight="1" x14ac:dyDescent="0.2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</row>
    <row r="631" spans="1:25" ht="15.75" customHeight="1" x14ac:dyDescent="0.2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</row>
    <row r="632" spans="1:25" ht="15.75" customHeight="1" x14ac:dyDescent="0.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</row>
    <row r="633" spans="1:25" ht="15.75" customHeight="1" x14ac:dyDescent="0.2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</row>
    <row r="634" spans="1:25" ht="15.75" customHeight="1" x14ac:dyDescent="0.2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</row>
    <row r="635" spans="1:25" ht="15.75" customHeight="1" x14ac:dyDescent="0.2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</row>
    <row r="636" spans="1:25" ht="15.75" customHeight="1" x14ac:dyDescent="0.2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</row>
    <row r="637" spans="1:25" ht="15.75" customHeight="1" x14ac:dyDescent="0.2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</row>
    <row r="638" spans="1:25" ht="15.75" customHeight="1" x14ac:dyDescent="0.2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</row>
    <row r="639" spans="1:25" ht="15.75" customHeight="1" x14ac:dyDescent="0.2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</row>
    <row r="640" spans="1:25" ht="15.75" customHeight="1" x14ac:dyDescent="0.2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</row>
    <row r="641" spans="1:25" ht="15.75" customHeight="1" x14ac:dyDescent="0.2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</row>
    <row r="642" spans="1:25" ht="15.75" customHeight="1" x14ac:dyDescent="0.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</row>
    <row r="643" spans="1:25" ht="15.75" customHeight="1" x14ac:dyDescent="0.2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</row>
    <row r="644" spans="1:25" ht="15.75" customHeight="1" x14ac:dyDescent="0.2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</row>
    <row r="645" spans="1:25" ht="15.75" customHeight="1" x14ac:dyDescent="0.2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</row>
    <row r="646" spans="1:25" ht="15.75" customHeight="1" x14ac:dyDescent="0.2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</row>
    <row r="647" spans="1:25" ht="15.75" customHeight="1" x14ac:dyDescent="0.2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</row>
    <row r="648" spans="1:25" ht="15.75" customHeight="1" x14ac:dyDescent="0.2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</row>
    <row r="649" spans="1:25" ht="15.75" customHeight="1" x14ac:dyDescent="0.2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</row>
    <row r="650" spans="1:25" ht="15.75" customHeight="1" x14ac:dyDescent="0.2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</row>
    <row r="651" spans="1:25" ht="15.75" customHeight="1" x14ac:dyDescent="0.2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</row>
    <row r="652" spans="1:25" ht="15.75" customHeight="1" x14ac:dyDescent="0.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</row>
    <row r="653" spans="1:25" ht="15.75" customHeight="1" x14ac:dyDescent="0.2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</row>
    <row r="654" spans="1:25" ht="15.75" customHeight="1" x14ac:dyDescent="0.2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</row>
    <row r="655" spans="1:25" ht="15.75" customHeight="1" x14ac:dyDescent="0.2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</row>
    <row r="656" spans="1:25" ht="15.75" customHeight="1" x14ac:dyDescent="0.2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</row>
    <row r="657" spans="1:25" ht="15.75" customHeight="1" x14ac:dyDescent="0.2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</row>
    <row r="658" spans="1:25" ht="15.75" customHeight="1" x14ac:dyDescent="0.2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</row>
    <row r="659" spans="1:25" ht="15.75" customHeight="1" x14ac:dyDescent="0.2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</row>
    <row r="660" spans="1:25" ht="15.75" customHeight="1" x14ac:dyDescent="0.2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</row>
    <row r="661" spans="1:25" ht="15.75" customHeight="1" x14ac:dyDescent="0.2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</row>
    <row r="662" spans="1:25" ht="15.75" customHeight="1" x14ac:dyDescent="0.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</row>
    <row r="663" spans="1:25" ht="15.75" customHeight="1" x14ac:dyDescent="0.2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</row>
    <row r="664" spans="1:25" ht="15.75" customHeight="1" x14ac:dyDescent="0.2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</row>
    <row r="665" spans="1:25" ht="15.75" customHeight="1" x14ac:dyDescent="0.2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</row>
    <row r="666" spans="1:25" ht="15.75" customHeight="1" x14ac:dyDescent="0.2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</row>
    <row r="667" spans="1:25" ht="15.75" customHeight="1" x14ac:dyDescent="0.2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</row>
    <row r="668" spans="1:25" ht="15.75" customHeight="1" x14ac:dyDescent="0.2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</row>
    <row r="669" spans="1:25" ht="15.75" customHeight="1" x14ac:dyDescent="0.2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</row>
    <row r="670" spans="1:25" ht="15.75" customHeight="1" x14ac:dyDescent="0.2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</row>
    <row r="671" spans="1:25" ht="15.75" customHeight="1" x14ac:dyDescent="0.2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</row>
    <row r="672" spans="1:25" ht="15.75" customHeight="1" x14ac:dyDescent="0.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</row>
    <row r="673" spans="1:25" ht="15.75" customHeight="1" x14ac:dyDescent="0.2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</row>
    <row r="674" spans="1:25" ht="15.75" customHeight="1" x14ac:dyDescent="0.2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</row>
    <row r="675" spans="1:25" ht="15.75" customHeight="1" x14ac:dyDescent="0.2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</row>
    <row r="676" spans="1:25" ht="15.75" customHeight="1" x14ac:dyDescent="0.2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</row>
    <row r="677" spans="1:25" ht="15.75" customHeight="1" x14ac:dyDescent="0.2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</row>
    <row r="678" spans="1:25" ht="15.75" customHeight="1" x14ac:dyDescent="0.2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</row>
    <row r="679" spans="1:25" ht="15.75" customHeight="1" x14ac:dyDescent="0.2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</row>
    <row r="680" spans="1:25" ht="15.75" customHeight="1" x14ac:dyDescent="0.2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</row>
    <row r="681" spans="1:25" ht="15.75" customHeight="1" x14ac:dyDescent="0.2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</row>
    <row r="682" spans="1:25" ht="15.75" customHeight="1" x14ac:dyDescent="0.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</row>
    <row r="683" spans="1:25" ht="15.75" customHeight="1" x14ac:dyDescent="0.2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</row>
    <row r="684" spans="1:25" ht="15.75" customHeight="1" x14ac:dyDescent="0.2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</row>
    <row r="685" spans="1:25" ht="15.75" customHeight="1" x14ac:dyDescent="0.2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</row>
    <row r="686" spans="1:25" ht="15.75" customHeight="1" x14ac:dyDescent="0.2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</row>
    <row r="687" spans="1:25" ht="15.75" customHeight="1" x14ac:dyDescent="0.2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</row>
    <row r="688" spans="1:25" ht="15.75" customHeight="1" x14ac:dyDescent="0.2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</row>
    <row r="689" spans="1:25" ht="15.75" customHeight="1" x14ac:dyDescent="0.2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</row>
    <row r="690" spans="1:25" ht="15.75" customHeight="1" x14ac:dyDescent="0.2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</row>
    <row r="691" spans="1:25" ht="15.75" customHeight="1" x14ac:dyDescent="0.2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</row>
    <row r="692" spans="1:25" ht="15.75" customHeight="1" x14ac:dyDescent="0.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</row>
    <row r="693" spans="1:25" ht="15.75" customHeight="1" x14ac:dyDescent="0.2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</row>
    <row r="694" spans="1:25" ht="15.75" customHeight="1" x14ac:dyDescent="0.2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</row>
    <row r="695" spans="1:25" ht="15.75" customHeight="1" x14ac:dyDescent="0.2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</row>
    <row r="696" spans="1:25" ht="15.75" customHeight="1" x14ac:dyDescent="0.2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</row>
    <row r="697" spans="1:25" ht="15.75" customHeight="1" x14ac:dyDescent="0.2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</row>
    <row r="698" spans="1:25" ht="15.75" customHeight="1" x14ac:dyDescent="0.2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</row>
    <row r="699" spans="1:25" ht="15.75" customHeight="1" x14ac:dyDescent="0.2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</row>
    <row r="700" spans="1:25" ht="15.75" customHeight="1" x14ac:dyDescent="0.2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</row>
    <row r="701" spans="1:25" ht="15.75" customHeight="1" x14ac:dyDescent="0.2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</row>
    <row r="702" spans="1:25" ht="15.75" customHeight="1" x14ac:dyDescent="0.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</row>
    <row r="703" spans="1:25" ht="15.75" customHeight="1" x14ac:dyDescent="0.2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</row>
    <row r="704" spans="1:25" ht="15.75" customHeight="1" x14ac:dyDescent="0.2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</row>
    <row r="705" spans="1:25" ht="15.75" customHeight="1" x14ac:dyDescent="0.2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</row>
    <row r="706" spans="1:25" ht="15.75" customHeight="1" x14ac:dyDescent="0.2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</row>
    <row r="707" spans="1:25" ht="15.75" customHeight="1" x14ac:dyDescent="0.2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</row>
    <row r="708" spans="1:25" ht="15.75" customHeight="1" x14ac:dyDescent="0.2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</row>
    <row r="709" spans="1:25" ht="15.75" customHeight="1" x14ac:dyDescent="0.2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</row>
    <row r="710" spans="1:25" ht="15.75" customHeight="1" x14ac:dyDescent="0.2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</row>
    <row r="711" spans="1:25" ht="15.75" customHeight="1" x14ac:dyDescent="0.2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</row>
    <row r="712" spans="1:25" ht="15.75" customHeight="1" x14ac:dyDescent="0.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</row>
    <row r="713" spans="1:25" ht="15.75" customHeight="1" x14ac:dyDescent="0.2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</row>
    <row r="714" spans="1:25" ht="15.75" customHeight="1" x14ac:dyDescent="0.2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</row>
    <row r="715" spans="1:25" ht="15.75" customHeight="1" x14ac:dyDescent="0.2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</row>
    <row r="716" spans="1:25" ht="15.75" customHeight="1" x14ac:dyDescent="0.2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</row>
    <row r="717" spans="1:25" ht="15.75" customHeight="1" x14ac:dyDescent="0.2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</row>
    <row r="718" spans="1:25" ht="15.75" customHeight="1" x14ac:dyDescent="0.2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</row>
    <row r="719" spans="1:25" ht="15.75" customHeight="1" x14ac:dyDescent="0.2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</row>
    <row r="720" spans="1:25" ht="15.75" customHeight="1" x14ac:dyDescent="0.2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</row>
    <row r="721" spans="1:25" ht="15.75" customHeight="1" x14ac:dyDescent="0.2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</row>
    <row r="722" spans="1:25" ht="15.75" customHeight="1" x14ac:dyDescent="0.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</row>
    <row r="723" spans="1:25" ht="15.75" customHeight="1" x14ac:dyDescent="0.2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</row>
    <row r="724" spans="1:25" ht="15.75" customHeight="1" x14ac:dyDescent="0.2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</row>
    <row r="725" spans="1:25" ht="15.75" customHeight="1" x14ac:dyDescent="0.2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</row>
    <row r="726" spans="1:25" ht="15.75" customHeight="1" x14ac:dyDescent="0.2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</row>
    <row r="727" spans="1:25" ht="15.75" customHeight="1" x14ac:dyDescent="0.2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</row>
    <row r="728" spans="1:25" ht="15.75" customHeight="1" x14ac:dyDescent="0.2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</row>
    <row r="729" spans="1:25" ht="15.75" customHeight="1" x14ac:dyDescent="0.2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</row>
    <row r="730" spans="1:25" ht="15.75" customHeight="1" x14ac:dyDescent="0.2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</row>
    <row r="731" spans="1:25" ht="15.75" customHeight="1" x14ac:dyDescent="0.2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</row>
    <row r="732" spans="1:25" ht="15.75" customHeight="1" x14ac:dyDescent="0.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</row>
    <row r="733" spans="1:25" ht="15.75" customHeight="1" x14ac:dyDescent="0.2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</row>
    <row r="734" spans="1:25" ht="15.75" customHeight="1" x14ac:dyDescent="0.2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</row>
    <row r="735" spans="1:25" ht="15.75" customHeight="1" x14ac:dyDescent="0.2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</row>
    <row r="736" spans="1:25" ht="15.75" customHeight="1" x14ac:dyDescent="0.2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</row>
    <row r="737" spans="1:25" ht="15.75" customHeight="1" x14ac:dyDescent="0.2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</row>
    <row r="738" spans="1:25" ht="15.75" customHeight="1" x14ac:dyDescent="0.2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</row>
    <row r="739" spans="1:25" ht="15.75" customHeight="1" x14ac:dyDescent="0.2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</row>
    <row r="740" spans="1:25" ht="15.75" customHeight="1" x14ac:dyDescent="0.2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</row>
    <row r="741" spans="1:25" ht="15.75" customHeight="1" x14ac:dyDescent="0.2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</row>
    <row r="742" spans="1:25" ht="15.75" customHeight="1" x14ac:dyDescent="0.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</row>
    <row r="743" spans="1:25" ht="15.75" customHeight="1" x14ac:dyDescent="0.2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</row>
    <row r="744" spans="1:25" ht="15.75" customHeight="1" x14ac:dyDescent="0.2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</row>
    <row r="745" spans="1:25" ht="15.75" customHeight="1" x14ac:dyDescent="0.2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</row>
    <row r="746" spans="1:25" ht="15.75" customHeight="1" x14ac:dyDescent="0.2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</row>
    <row r="747" spans="1:25" ht="15.75" customHeight="1" x14ac:dyDescent="0.2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</row>
    <row r="748" spans="1:25" ht="15.75" customHeight="1" x14ac:dyDescent="0.2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</row>
    <row r="749" spans="1:25" ht="15.75" customHeight="1" x14ac:dyDescent="0.2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</row>
    <row r="750" spans="1:25" ht="15.75" customHeight="1" x14ac:dyDescent="0.2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</row>
    <row r="751" spans="1:25" ht="15.75" customHeight="1" x14ac:dyDescent="0.2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</row>
    <row r="752" spans="1:25" ht="15.75" customHeight="1" x14ac:dyDescent="0.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</row>
    <row r="753" spans="1:25" ht="15.75" customHeight="1" x14ac:dyDescent="0.2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</row>
    <row r="754" spans="1:25" ht="15.75" customHeight="1" x14ac:dyDescent="0.2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</row>
    <row r="755" spans="1:25" ht="15.75" customHeight="1" x14ac:dyDescent="0.2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</row>
    <row r="756" spans="1:25" ht="15.75" customHeight="1" x14ac:dyDescent="0.2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</row>
    <row r="757" spans="1:25" ht="15.75" customHeight="1" x14ac:dyDescent="0.2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</row>
    <row r="758" spans="1:25" ht="15.75" customHeight="1" x14ac:dyDescent="0.2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</row>
    <row r="759" spans="1:25" ht="15.75" customHeight="1" x14ac:dyDescent="0.2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</row>
    <row r="760" spans="1:25" ht="15.75" customHeight="1" x14ac:dyDescent="0.2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</row>
    <row r="761" spans="1:25" ht="15.75" customHeight="1" x14ac:dyDescent="0.2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</row>
    <row r="762" spans="1:25" ht="15.75" customHeight="1" x14ac:dyDescent="0.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</row>
    <row r="763" spans="1:25" ht="15.75" customHeight="1" x14ac:dyDescent="0.2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</row>
    <row r="764" spans="1:25" ht="15.75" customHeight="1" x14ac:dyDescent="0.2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</row>
    <row r="765" spans="1:25" ht="15.75" customHeight="1" x14ac:dyDescent="0.2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</row>
    <row r="766" spans="1:25" ht="15.75" customHeight="1" x14ac:dyDescent="0.2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</row>
    <row r="767" spans="1:25" ht="15.75" customHeight="1" x14ac:dyDescent="0.2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</row>
    <row r="768" spans="1:25" ht="15.75" customHeight="1" x14ac:dyDescent="0.2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</row>
    <row r="769" spans="1:25" ht="15.75" customHeight="1" x14ac:dyDescent="0.2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</row>
    <row r="770" spans="1:25" ht="15.75" customHeight="1" x14ac:dyDescent="0.2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</row>
    <row r="771" spans="1:25" ht="15.75" customHeight="1" x14ac:dyDescent="0.2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</row>
    <row r="772" spans="1:25" ht="15.75" customHeight="1" x14ac:dyDescent="0.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</row>
    <row r="773" spans="1:25" ht="15.75" customHeight="1" x14ac:dyDescent="0.2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</row>
    <row r="774" spans="1:25" ht="15.75" customHeight="1" x14ac:dyDescent="0.2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</row>
    <row r="775" spans="1:25" ht="15.75" customHeight="1" x14ac:dyDescent="0.2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</row>
    <row r="776" spans="1:25" ht="15.75" customHeight="1" x14ac:dyDescent="0.2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</row>
    <row r="777" spans="1:25" ht="15.75" customHeight="1" x14ac:dyDescent="0.2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</row>
    <row r="778" spans="1:25" ht="15.75" customHeight="1" x14ac:dyDescent="0.2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</row>
    <row r="779" spans="1:25" ht="15.75" customHeight="1" x14ac:dyDescent="0.2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</row>
    <row r="780" spans="1:25" ht="15.75" customHeight="1" x14ac:dyDescent="0.2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</row>
    <row r="781" spans="1:25" ht="15.75" customHeight="1" x14ac:dyDescent="0.2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</row>
    <row r="782" spans="1:25" ht="15.75" customHeight="1" x14ac:dyDescent="0.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</row>
    <row r="783" spans="1:25" ht="15.75" customHeight="1" x14ac:dyDescent="0.2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</row>
    <row r="784" spans="1:25" ht="15.75" customHeight="1" x14ac:dyDescent="0.2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</row>
    <row r="785" spans="1:25" ht="15.75" customHeight="1" x14ac:dyDescent="0.2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</row>
    <row r="786" spans="1:25" ht="15.75" customHeight="1" x14ac:dyDescent="0.2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</row>
    <row r="787" spans="1:25" ht="15.75" customHeight="1" x14ac:dyDescent="0.2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</row>
    <row r="788" spans="1:25" ht="15.75" customHeight="1" x14ac:dyDescent="0.2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</row>
    <row r="789" spans="1:25" ht="15.75" customHeight="1" x14ac:dyDescent="0.2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</row>
    <row r="790" spans="1:25" ht="15.75" customHeight="1" x14ac:dyDescent="0.2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</row>
    <row r="791" spans="1:25" ht="15.75" customHeight="1" x14ac:dyDescent="0.2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</row>
    <row r="792" spans="1:25" ht="15.75" customHeight="1" x14ac:dyDescent="0.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</row>
    <row r="793" spans="1:25" ht="15.75" customHeight="1" x14ac:dyDescent="0.2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</row>
    <row r="794" spans="1:25" ht="15.75" customHeight="1" x14ac:dyDescent="0.2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</row>
    <row r="795" spans="1:25" ht="15.75" customHeight="1" x14ac:dyDescent="0.2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</row>
    <row r="796" spans="1:25" ht="15.75" customHeight="1" x14ac:dyDescent="0.2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</row>
    <row r="797" spans="1:25" ht="15.75" customHeight="1" x14ac:dyDescent="0.2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</row>
    <row r="798" spans="1:25" ht="15.75" customHeight="1" x14ac:dyDescent="0.2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</row>
    <row r="799" spans="1:25" ht="15.75" customHeight="1" x14ac:dyDescent="0.2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</row>
    <row r="800" spans="1:25" ht="15.75" customHeight="1" x14ac:dyDescent="0.2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</row>
    <row r="801" spans="1:25" ht="15.75" customHeight="1" x14ac:dyDescent="0.2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</row>
    <row r="802" spans="1:25" ht="15.75" customHeight="1" x14ac:dyDescent="0.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</row>
    <row r="803" spans="1:25" ht="15.75" customHeight="1" x14ac:dyDescent="0.2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</row>
    <row r="804" spans="1:25" ht="15.75" customHeight="1" x14ac:dyDescent="0.2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</row>
    <row r="805" spans="1:25" ht="15.75" customHeight="1" x14ac:dyDescent="0.2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</row>
    <row r="806" spans="1:25" ht="15.75" customHeight="1" x14ac:dyDescent="0.2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</row>
    <row r="807" spans="1:25" ht="15.75" customHeight="1" x14ac:dyDescent="0.2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</row>
    <row r="808" spans="1:25" ht="15.75" customHeight="1" x14ac:dyDescent="0.2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</row>
    <row r="809" spans="1:25" ht="15.75" customHeight="1" x14ac:dyDescent="0.2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</row>
    <row r="810" spans="1:25" ht="15.75" customHeight="1" x14ac:dyDescent="0.2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</row>
    <row r="811" spans="1:25" ht="15.75" customHeight="1" x14ac:dyDescent="0.2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</row>
    <row r="812" spans="1:25" ht="15.75" customHeight="1" x14ac:dyDescent="0.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</row>
    <row r="813" spans="1:25" ht="15.75" customHeight="1" x14ac:dyDescent="0.2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</row>
    <row r="814" spans="1:25" ht="15.75" customHeight="1" x14ac:dyDescent="0.2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</row>
    <row r="815" spans="1:25" ht="15.75" customHeight="1" x14ac:dyDescent="0.2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</row>
    <row r="816" spans="1:25" ht="15.75" customHeight="1" x14ac:dyDescent="0.2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</row>
    <row r="817" spans="1:25" ht="15.75" customHeight="1" x14ac:dyDescent="0.2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</row>
    <row r="818" spans="1:25" ht="15.75" customHeight="1" x14ac:dyDescent="0.2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</row>
    <row r="819" spans="1:25" ht="15.75" customHeight="1" x14ac:dyDescent="0.2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</row>
    <row r="820" spans="1:25" ht="15.75" customHeight="1" x14ac:dyDescent="0.2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</row>
    <row r="821" spans="1:25" ht="15.75" customHeight="1" x14ac:dyDescent="0.2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</row>
    <row r="822" spans="1:25" ht="15.75" customHeight="1" x14ac:dyDescent="0.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</row>
    <row r="823" spans="1:25" ht="15.75" customHeight="1" x14ac:dyDescent="0.2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</row>
    <row r="824" spans="1:25" ht="15.75" customHeight="1" x14ac:dyDescent="0.2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</row>
    <row r="825" spans="1:25" ht="15.75" customHeight="1" x14ac:dyDescent="0.2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</row>
    <row r="826" spans="1:25" ht="15.75" customHeight="1" x14ac:dyDescent="0.2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</row>
    <row r="827" spans="1:25" ht="15.75" customHeight="1" x14ac:dyDescent="0.2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</row>
    <row r="828" spans="1:25" ht="15.75" customHeight="1" x14ac:dyDescent="0.2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</row>
    <row r="829" spans="1:25" ht="15.75" customHeight="1" x14ac:dyDescent="0.2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</row>
    <row r="830" spans="1:25" ht="15.75" customHeight="1" x14ac:dyDescent="0.2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</row>
    <row r="831" spans="1:25" ht="15.75" customHeight="1" x14ac:dyDescent="0.2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</row>
    <row r="832" spans="1:25" ht="15.75" customHeight="1" x14ac:dyDescent="0.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</row>
    <row r="833" spans="1:25" ht="15.75" customHeight="1" x14ac:dyDescent="0.2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</row>
    <row r="834" spans="1:25" ht="15.75" customHeight="1" x14ac:dyDescent="0.2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</row>
    <row r="835" spans="1:25" ht="15.75" customHeight="1" x14ac:dyDescent="0.2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</row>
    <row r="836" spans="1:25" ht="15.75" customHeight="1" x14ac:dyDescent="0.2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</row>
    <row r="837" spans="1:25" ht="15.75" customHeight="1" x14ac:dyDescent="0.2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</row>
    <row r="838" spans="1:25" ht="15.75" customHeight="1" x14ac:dyDescent="0.2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</row>
    <row r="839" spans="1:25" ht="15.75" customHeight="1" x14ac:dyDescent="0.2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</row>
    <row r="840" spans="1:25" ht="15.75" customHeight="1" x14ac:dyDescent="0.2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</row>
    <row r="841" spans="1:25" ht="15.75" customHeight="1" x14ac:dyDescent="0.2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</row>
    <row r="842" spans="1:25" ht="15.75" customHeight="1" x14ac:dyDescent="0.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</row>
    <row r="843" spans="1:25" ht="15.75" customHeight="1" x14ac:dyDescent="0.2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</row>
    <row r="844" spans="1:25" ht="15.75" customHeight="1" x14ac:dyDescent="0.2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</row>
    <row r="845" spans="1:25" ht="15.75" customHeight="1" x14ac:dyDescent="0.2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</row>
    <row r="846" spans="1:25" ht="15.75" customHeight="1" x14ac:dyDescent="0.2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</row>
    <row r="847" spans="1:25" ht="15.75" customHeight="1" x14ac:dyDescent="0.2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</row>
    <row r="848" spans="1:25" ht="15.75" customHeight="1" x14ac:dyDescent="0.2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</row>
    <row r="849" spans="1:25" ht="15.75" customHeight="1" x14ac:dyDescent="0.2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</row>
    <row r="850" spans="1:25" ht="15.75" customHeight="1" x14ac:dyDescent="0.2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</row>
    <row r="851" spans="1:25" ht="15.75" customHeight="1" x14ac:dyDescent="0.2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</row>
    <row r="852" spans="1:25" ht="15.75" customHeight="1" x14ac:dyDescent="0.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</row>
    <row r="853" spans="1:25" ht="15.75" customHeight="1" x14ac:dyDescent="0.2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</row>
    <row r="854" spans="1:25" ht="15.75" customHeight="1" x14ac:dyDescent="0.2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</row>
    <row r="855" spans="1:25" ht="15.75" customHeight="1" x14ac:dyDescent="0.2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</row>
    <row r="856" spans="1:25" ht="15.75" customHeight="1" x14ac:dyDescent="0.2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</row>
    <row r="857" spans="1:25" ht="15.75" customHeight="1" x14ac:dyDescent="0.2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</row>
    <row r="858" spans="1:25" ht="15.75" customHeight="1" x14ac:dyDescent="0.2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</row>
    <row r="859" spans="1:25" ht="15.75" customHeight="1" x14ac:dyDescent="0.2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</row>
    <row r="860" spans="1:25" ht="15.75" customHeight="1" x14ac:dyDescent="0.2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</row>
    <row r="861" spans="1:25" ht="15.75" customHeight="1" x14ac:dyDescent="0.2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</row>
    <row r="862" spans="1:25" ht="15.75" customHeight="1" x14ac:dyDescent="0.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</row>
    <row r="863" spans="1:25" ht="15.75" customHeight="1" x14ac:dyDescent="0.2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</row>
    <row r="864" spans="1:25" ht="15.75" customHeight="1" x14ac:dyDescent="0.2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</row>
    <row r="865" spans="1:25" ht="15.75" customHeight="1" x14ac:dyDescent="0.2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</row>
    <row r="866" spans="1:25" ht="15.75" customHeight="1" x14ac:dyDescent="0.2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</row>
    <row r="867" spans="1:25" ht="15.75" customHeight="1" x14ac:dyDescent="0.2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</row>
    <row r="868" spans="1:25" ht="15.75" customHeight="1" x14ac:dyDescent="0.2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</row>
    <row r="869" spans="1:25" ht="15.75" customHeight="1" x14ac:dyDescent="0.2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</row>
    <row r="870" spans="1:25" ht="15.75" customHeight="1" x14ac:dyDescent="0.2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</row>
    <row r="871" spans="1:25" ht="15.75" customHeight="1" x14ac:dyDescent="0.2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</row>
    <row r="872" spans="1:25" ht="15.75" customHeight="1" x14ac:dyDescent="0.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</row>
    <row r="873" spans="1:25" ht="15.75" customHeight="1" x14ac:dyDescent="0.2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</row>
    <row r="874" spans="1:25" ht="15.75" customHeight="1" x14ac:dyDescent="0.2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</row>
    <row r="875" spans="1:25" ht="15.75" customHeight="1" x14ac:dyDescent="0.2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</row>
    <row r="876" spans="1:25" ht="15.75" customHeight="1" x14ac:dyDescent="0.2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</row>
    <row r="877" spans="1:25" ht="15.75" customHeight="1" x14ac:dyDescent="0.2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</row>
    <row r="878" spans="1:25" ht="15.75" customHeight="1" x14ac:dyDescent="0.2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</row>
    <row r="879" spans="1:25" ht="15.75" customHeight="1" x14ac:dyDescent="0.2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</row>
    <row r="880" spans="1:25" ht="15.75" customHeight="1" x14ac:dyDescent="0.2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</row>
    <row r="881" spans="1:25" ht="15.75" customHeight="1" x14ac:dyDescent="0.2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</row>
    <row r="882" spans="1:25" ht="15.75" customHeight="1" x14ac:dyDescent="0.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</row>
    <row r="883" spans="1:25" ht="15.75" customHeight="1" x14ac:dyDescent="0.2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</row>
    <row r="884" spans="1:25" ht="15.75" customHeight="1" x14ac:dyDescent="0.2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</row>
    <row r="885" spans="1:25" ht="15.75" customHeight="1" x14ac:dyDescent="0.2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</row>
    <row r="886" spans="1:25" ht="15.75" customHeight="1" x14ac:dyDescent="0.2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</row>
    <row r="887" spans="1:25" ht="15.75" customHeight="1" x14ac:dyDescent="0.2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</row>
    <row r="888" spans="1:25" ht="15.75" customHeight="1" x14ac:dyDescent="0.2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</row>
    <row r="889" spans="1:25" ht="15.75" customHeight="1" x14ac:dyDescent="0.2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</row>
    <row r="890" spans="1:25" ht="15.75" customHeight="1" x14ac:dyDescent="0.2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</row>
    <row r="891" spans="1:25" ht="15.75" customHeight="1" x14ac:dyDescent="0.2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</row>
    <row r="892" spans="1:25" ht="15.75" customHeight="1" x14ac:dyDescent="0.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</row>
    <row r="893" spans="1:25" ht="15.75" customHeight="1" x14ac:dyDescent="0.2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</row>
    <row r="894" spans="1:25" ht="15.75" customHeight="1" x14ac:dyDescent="0.2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</row>
    <row r="895" spans="1:25" ht="15.75" customHeight="1" x14ac:dyDescent="0.2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</row>
    <row r="896" spans="1:25" ht="15.75" customHeight="1" x14ac:dyDescent="0.2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</row>
    <row r="897" spans="1:25" ht="15.75" customHeight="1" x14ac:dyDescent="0.2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</row>
    <row r="898" spans="1:25" ht="15.75" customHeight="1" x14ac:dyDescent="0.2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</row>
    <row r="899" spans="1:25" ht="15.75" customHeight="1" x14ac:dyDescent="0.2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</row>
    <row r="900" spans="1:25" ht="15.75" customHeight="1" x14ac:dyDescent="0.2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</row>
    <row r="901" spans="1:25" ht="15.75" customHeight="1" x14ac:dyDescent="0.2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</row>
    <row r="902" spans="1:25" ht="15.75" customHeight="1" x14ac:dyDescent="0.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</row>
    <row r="903" spans="1:25" ht="15.75" customHeight="1" x14ac:dyDescent="0.2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</row>
    <row r="904" spans="1:25" ht="15.75" customHeight="1" x14ac:dyDescent="0.2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</row>
    <row r="905" spans="1:25" ht="15.75" customHeight="1" x14ac:dyDescent="0.2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</row>
    <row r="906" spans="1:25" ht="15.75" customHeight="1" x14ac:dyDescent="0.2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</row>
    <row r="907" spans="1:25" ht="15.75" customHeight="1" x14ac:dyDescent="0.2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</row>
    <row r="908" spans="1:25" ht="15.75" customHeight="1" x14ac:dyDescent="0.2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</row>
    <row r="909" spans="1:25" ht="15.75" customHeight="1" x14ac:dyDescent="0.2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</row>
    <row r="910" spans="1:25" ht="15.75" customHeight="1" x14ac:dyDescent="0.2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</row>
    <row r="911" spans="1:25" ht="15.75" customHeight="1" x14ac:dyDescent="0.2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</row>
    <row r="912" spans="1:25" ht="15.75" customHeight="1" x14ac:dyDescent="0.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</row>
    <row r="913" spans="1:25" ht="15.75" customHeight="1" x14ac:dyDescent="0.2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</row>
    <row r="914" spans="1:25" ht="15.75" customHeight="1" x14ac:dyDescent="0.2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</row>
    <row r="915" spans="1:25" ht="15.75" customHeight="1" x14ac:dyDescent="0.2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</row>
    <row r="916" spans="1:25" ht="15.75" customHeight="1" x14ac:dyDescent="0.2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</row>
    <row r="917" spans="1:25" ht="15.75" customHeight="1" x14ac:dyDescent="0.2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</row>
    <row r="918" spans="1:25" ht="15.75" customHeight="1" x14ac:dyDescent="0.2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</row>
    <row r="919" spans="1:25" ht="15.75" customHeight="1" x14ac:dyDescent="0.2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</row>
    <row r="920" spans="1:25" ht="15.75" customHeight="1" x14ac:dyDescent="0.2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</row>
    <row r="921" spans="1:25" ht="15.75" customHeight="1" x14ac:dyDescent="0.2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</row>
    <row r="922" spans="1:25" ht="15.75" customHeight="1" x14ac:dyDescent="0.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</row>
    <row r="923" spans="1:25" ht="15.75" customHeight="1" x14ac:dyDescent="0.2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</row>
    <row r="924" spans="1:25" ht="15.75" customHeight="1" x14ac:dyDescent="0.2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</row>
    <row r="925" spans="1:25" ht="15.75" customHeight="1" x14ac:dyDescent="0.2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</row>
    <row r="926" spans="1:25" ht="15.75" customHeight="1" x14ac:dyDescent="0.2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</row>
    <row r="927" spans="1:25" ht="15.75" customHeight="1" x14ac:dyDescent="0.2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</row>
    <row r="928" spans="1:25" ht="15.75" customHeight="1" x14ac:dyDescent="0.2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</row>
    <row r="929" spans="1:25" ht="15.75" customHeight="1" x14ac:dyDescent="0.2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</row>
    <row r="930" spans="1:25" ht="15.75" customHeight="1" x14ac:dyDescent="0.2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</row>
    <row r="931" spans="1:25" ht="15.75" customHeight="1" x14ac:dyDescent="0.2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</row>
    <row r="932" spans="1:25" ht="15.75" customHeight="1" x14ac:dyDescent="0.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</row>
    <row r="933" spans="1:25" ht="15.75" customHeight="1" x14ac:dyDescent="0.2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</row>
    <row r="934" spans="1:25" ht="15.75" customHeight="1" x14ac:dyDescent="0.2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</row>
    <row r="935" spans="1:25" ht="15.75" customHeight="1" x14ac:dyDescent="0.2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</row>
    <row r="936" spans="1:25" ht="15.75" customHeight="1" x14ac:dyDescent="0.2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</row>
    <row r="937" spans="1:25" ht="15.75" customHeight="1" x14ac:dyDescent="0.2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</row>
    <row r="938" spans="1:25" ht="15.75" customHeight="1" x14ac:dyDescent="0.2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</row>
    <row r="939" spans="1:25" ht="15.75" customHeight="1" x14ac:dyDescent="0.2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</row>
    <row r="940" spans="1:25" ht="15.75" customHeight="1" x14ac:dyDescent="0.2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</row>
    <row r="941" spans="1:25" ht="15.75" customHeight="1" x14ac:dyDescent="0.2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</row>
    <row r="942" spans="1:25" ht="15.75" customHeight="1" x14ac:dyDescent="0.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</row>
    <row r="943" spans="1:25" ht="15.75" customHeight="1" x14ac:dyDescent="0.2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</row>
    <row r="944" spans="1:25" ht="15.75" customHeight="1" x14ac:dyDescent="0.2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</row>
    <row r="945" spans="1:25" ht="15.75" customHeight="1" x14ac:dyDescent="0.2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</row>
    <row r="946" spans="1:25" ht="15.75" customHeight="1" x14ac:dyDescent="0.2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</row>
    <row r="947" spans="1:25" ht="15.75" customHeight="1" x14ac:dyDescent="0.2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</row>
    <row r="948" spans="1:25" ht="15.75" customHeight="1" x14ac:dyDescent="0.2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</row>
    <row r="949" spans="1:25" ht="15.75" customHeight="1" x14ac:dyDescent="0.2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</row>
    <row r="950" spans="1:25" ht="15.75" customHeight="1" x14ac:dyDescent="0.2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</row>
    <row r="951" spans="1:25" ht="15.75" customHeight="1" x14ac:dyDescent="0.2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</row>
    <row r="952" spans="1:25" ht="15.75" customHeight="1" x14ac:dyDescent="0.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</row>
    <row r="953" spans="1:25" ht="15.75" customHeight="1" x14ac:dyDescent="0.2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</row>
    <row r="954" spans="1:25" ht="15.75" customHeight="1" x14ac:dyDescent="0.2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</row>
    <row r="955" spans="1:25" ht="15.75" customHeight="1" x14ac:dyDescent="0.2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</row>
    <row r="956" spans="1:25" ht="15.75" customHeight="1" x14ac:dyDescent="0.2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</row>
    <row r="957" spans="1:25" ht="15.75" customHeight="1" x14ac:dyDescent="0.2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</row>
    <row r="958" spans="1:25" ht="15.75" customHeight="1" x14ac:dyDescent="0.2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</row>
    <row r="959" spans="1:25" ht="15.75" customHeight="1" x14ac:dyDescent="0.2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</row>
    <row r="960" spans="1:25" ht="15.75" customHeight="1" x14ac:dyDescent="0.2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</row>
    <row r="961" spans="1:25" ht="15.75" customHeight="1" x14ac:dyDescent="0.2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</row>
    <row r="962" spans="1:25" ht="15.75" customHeight="1" x14ac:dyDescent="0.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</row>
    <row r="963" spans="1:25" ht="15.75" customHeight="1" x14ac:dyDescent="0.2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</row>
    <row r="964" spans="1:25" ht="15.75" customHeight="1" x14ac:dyDescent="0.2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</row>
    <row r="965" spans="1:25" ht="15.75" customHeight="1" x14ac:dyDescent="0.2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</row>
    <row r="966" spans="1:25" ht="15.75" customHeight="1" x14ac:dyDescent="0.2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</row>
    <row r="967" spans="1:25" ht="15.75" customHeight="1" x14ac:dyDescent="0.2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</row>
    <row r="968" spans="1:25" ht="15.75" customHeight="1" x14ac:dyDescent="0.2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</row>
    <row r="969" spans="1:25" ht="15.75" customHeight="1" x14ac:dyDescent="0.2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</row>
    <row r="970" spans="1:25" ht="15.75" customHeight="1" x14ac:dyDescent="0.2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</row>
    <row r="971" spans="1:25" ht="15.75" customHeight="1" x14ac:dyDescent="0.2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</row>
    <row r="972" spans="1:25" ht="15.75" customHeight="1" x14ac:dyDescent="0.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</row>
    <row r="973" spans="1:25" ht="15.75" customHeight="1" x14ac:dyDescent="0.2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</row>
    <row r="974" spans="1:25" ht="15.75" customHeight="1" x14ac:dyDescent="0.2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</row>
    <row r="975" spans="1:25" ht="15.75" customHeight="1" x14ac:dyDescent="0.2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</row>
    <row r="976" spans="1:25" ht="15.75" customHeight="1" x14ac:dyDescent="0.2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</row>
    <row r="977" spans="1:25" ht="15.75" customHeight="1" x14ac:dyDescent="0.2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</row>
    <row r="978" spans="1:25" ht="15.75" customHeight="1" x14ac:dyDescent="0.2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</row>
    <row r="979" spans="1:25" ht="15.75" customHeight="1" x14ac:dyDescent="0.2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</row>
    <row r="980" spans="1:25" ht="15.75" customHeight="1" x14ac:dyDescent="0.2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</row>
    <row r="981" spans="1:25" ht="15.75" customHeight="1" x14ac:dyDescent="0.2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</row>
    <row r="982" spans="1:25" ht="15.75" customHeight="1" x14ac:dyDescent="0.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</row>
    <row r="983" spans="1:25" ht="15.75" customHeight="1" x14ac:dyDescent="0.2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</row>
    <row r="984" spans="1:25" ht="15.75" customHeight="1" x14ac:dyDescent="0.2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</row>
    <row r="985" spans="1:25" ht="15.75" customHeight="1" x14ac:dyDescent="0.2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</row>
    <row r="986" spans="1:25" ht="15.75" customHeight="1" x14ac:dyDescent="0.2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</row>
  </sheetData>
  <conditionalFormatting sqref="C23">
    <cfRule type="cellIs" dxfId="205" priority="26" operator="between">
      <formula>0</formula>
      <formula>0.85</formula>
    </cfRule>
    <cfRule type="cellIs" dxfId="204" priority="25" operator="greaterThan">
      <formula>0.85</formula>
    </cfRule>
  </conditionalFormatting>
  <conditionalFormatting sqref="C18">
    <cfRule type="cellIs" dxfId="203" priority="24" operator="equal">
      <formula>0</formula>
    </cfRule>
  </conditionalFormatting>
  <conditionalFormatting sqref="C22">
    <cfRule type="cellIs" dxfId="202" priority="22" operator="equal">
      <formula>0</formula>
    </cfRule>
    <cfRule type="cellIs" dxfId="201" priority="18" operator="equal">
      <formula>0</formula>
    </cfRule>
  </conditionalFormatting>
  <conditionalFormatting sqref="C19">
    <cfRule type="cellIs" dxfId="200" priority="21" operator="equal">
      <formula>0</formula>
    </cfRule>
  </conditionalFormatting>
  <conditionalFormatting sqref="C20">
    <cfRule type="cellIs" dxfId="199" priority="20" operator="equal">
      <formula>0</formula>
    </cfRule>
  </conditionalFormatting>
  <conditionalFormatting sqref="C21">
    <cfRule type="cellIs" dxfId="198" priority="19" operator="equal">
      <formula>0</formula>
    </cfRule>
  </conditionalFormatting>
  <conditionalFormatting sqref="C17">
    <cfRule type="cellIs" dxfId="197" priority="17" operator="greaterThan">
      <formula>1</formula>
    </cfRule>
  </conditionalFormatting>
  <conditionalFormatting sqref="C14">
    <cfRule type="cellIs" dxfId="196" priority="16" operator="equal">
      <formula>0</formula>
    </cfRule>
    <cfRule type="cellIs" dxfId="195" priority="15" operator="equal">
      <formula>0.25</formula>
    </cfRule>
  </conditionalFormatting>
  <conditionalFormatting sqref="C13">
    <cfRule type="cellIs" dxfId="194" priority="14" operator="equal">
      <formula>0</formula>
    </cfRule>
  </conditionalFormatting>
  <conditionalFormatting sqref="C12">
    <cfRule type="cellIs" dxfId="193" priority="12" operator="lessThan">
      <formula>0.2</formula>
    </cfRule>
    <cfRule type="cellIs" dxfId="192" priority="11" operator="between">
      <formula>0.2</formula>
      <formula>0.4</formula>
    </cfRule>
  </conditionalFormatting>
  <conditionalFormatting sqref="C11">
    <cfRule type="cellIs" dxfId="191" priority="9" operator="equal">
      <formula>0.5</formula>
    </cfRule>
    <cfRule type="cellIs" dxfId="190" priority="8" operator="equal">
      <formula>0</formula>
    </cfRule>
  </conditionalFormatting>
  <conditionalFormatting sqref="C9">
    <cfRule type="cellIs" dxfId="189" priority="7" operator="equal">
      <formula>0</formula>
    </cfRule>
  </conditionalFormatting>
  <conditionalFormatting sqref="C8">
    <cfRule type="cellIs" dxfId="188" priority="6" operator="equal">
      <formula>0.5</formula>
    </cfRule>
    <cfRule type="cellIs" dxfId="187" priority="5" operator="equal">
      <formula>0.75</formula>
    </cfRule>
  </conditionalFormatting>
  <conditionalFormatting sqref="C6">
    <cfRule type="cellIs" dxfId="186" priority="4" operator="equal">
      <formula>0</formula>
    </cfRule>
    <cfRule type="cellIs" dxfId="185" priority="3" operator="equal">
      <formula>0.75</formula>
    </cfRule>
  </conditionalFormatting>
  <conditionalFormatting sqref="C16">
    <cfRule type="cellIs" dxfId="161" priority="2" operator="equal">
      <formula>0.6</formula>
    </cfRule>
    <cfRule type="cellIs" dxfId="162" priority="1" operator="equal">
      <formula>0.2</formula>
    </cfRule>
  </conditionalFormatting>
  <hyperlinks>
    <hyperlink ref="D13" r:id="rId1"/>
    <hyperlink ref="D14" r:id="rId2"/>
    <hyperlink ref="D15" r:id="rId3"/>
    <hyperlink ref="D16" r:id="rId4"/>
  </hyperlinks>
  <pageMargins left="0.7" right="0.7" top="0.75" bottom="0.75" header="0" footer="0"/>
  <pageSetup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TGC Risk Assessment Tool</vt:lpstr>
      <vt:lpstr>Tool Example with Beseck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R. Goclowski</dc:creator>
  <cp:lastModifiedBy>Matthew R. Goclowski</cp:lastModifiedBy>
  <dcterms:created xsi:type="dcterms:W3CDTF">2020-09-25T02:24:15Z</dcterms:created>
  <dcterms:modified xsi:type="dcterms:W3CDTF">2020-09-28T16:01:01Z</dcterms:modified>
</cp:coreProperties>
</file>