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tudentLife\SOFA\SAF Forms\"/>
    </mc:Choice>
  </mc:AlternateContent>
  <bookViews>
    <workbookView xWindow="-375" yWindow="315" windowWidth="15480" windowHeight="8730" tabRatio="803"/>
  </bookViews>
  <sheets>
    <sheet name="Cover Sheet" sheetId="1" r:id="rId1"/>
    <sheet name="P &amp; A - 1" sheetId="7" r:id="rId2"/>
    <sheet name="P &amp; A - 2" sheetId="26" r:id="rId3"/>
    <sheet name="P &amp; A - 3" sheetId="27" r:id="rId4"/>
    <sheet name="Travel - 1" sheetId="8" r:id="rId5"/>
    <sheet name="Travel - 2" sheetId="24" r:id="rId6"/>
    <sheet name="Operating Expenses &amp; Equipment" sheetId="9" r:id="rId7"/>
    <sheet name="Printing, Promotion, Interest M" sheetId="3" r:id="rId8"/>
  </sheets>
  <definedNames>
    <definedName name="_xlnm.Print_Area" localSheetId="6">'Operating Expenses &amp; Equipment'!$B$1:$H$42</definedName>
    <definedName name="_xlnm.Print_Area" localSheetId="1">'P &amp; A - 1'!$B$6:$I$47</definedName>
    <definedName name="_xlnm.Print_Area" localSheetId="2">'P &amp; A - 2'!$B$6:$I$47</definedName>
    <definedName name="_xlnm.Print_Area" localSheetId="3">'P &amp; A - 3'!$B$6:$I$47</definedName>
    <definedName name="_xlnm.Print_Area" localSheetId="7">'Printing, Promotion, Interest M'!$B$1:$H$39</definedName>
    <definedName name="_xlnm.Print_Area" localSheetId="4">'Travel - 1'!$B$2:$S$77</definedName>
    <definedName name="_xlnm.Print_Area" localSheetId="5">'Travel - 2'!$B$2:$S$77</definedName>
    <definedName name="Z_731289A2_876F_43B6_BC49_E4B48572F34A_.wvu.Cols" localSheetId="6" hidden="1">'Operating Expenses &amp; Equipment'!#REF!</definedName>
    <definedName name="Z_731289A2_876F_43B6_BC49_E4B48572F34A_.wvu.Cols" localSheetId="1" hidden="1">'P &amp; A - 1'!#REF!</definedName>
    <definedName name="Z_731289A2_876F_43B6_BC49_E4B48572F34A_.wvu.Cols" localSheetId="2" hidden="1">'P &amp; A - 2'!#REF!</definedName>
    <definedName name="Z_731289A2_876F_43B6_BC49_E4B48572F34A_.wvu.Cols" localSheetId="3" hidden="1">'P &amp; A - 3'!#REF!</definedName>
    <definedName name="Z_731289A2_876F_43B6_BC49_E4B48572F34A_.wvu.Cols" localSheetId="7" hidden="1">'Printing, Promotion, Interest M'!#REF!</definedName>
    <definedName name="Z_731289A2_876F_43B6_BC49_E4B48572F34A_.wvu.Cols" localSheetId="4" hidden="1">'Travel - 1'!#REF!</definedName>
    <definedName name="Z_731289A2_876F_43B6_BC49_E4B48572F34A_.wvu.Cols" localSheetId="5" hidden="1">'Travel - 2'!#REF!</definedName>
  </definedNames>
  <calcPr calcId="152511"/>
  <customWorkbookViews>
    <customWorkbookView name="David Andersen - Personal View" guid="{731289A2-876F-43B6-BC49-E4B48572F34A}" mergeInterval="0" personalView="1" maximized="1" windowWidth="815" windowHeight="518" tabRatio="778" activeSheetId="1"/>
  </customWorkbookViews>
</workbook>
</file>

<file path=xl/calcChain.xml><?xml version="1.0" encoding="utf-8"?>
<calcChain xmlns="http://schemas.openxmlformats.org/spreadsheetml/2006/main">
  <c r="H47" i="27" l="1"/>
  <c r="G47" i="27"/>
  <c r="F47" i="27"/>
  <c r="E47" i="27"/>
  <c r="D47" i="27"/>
  <c r="I46" i="27"/>
  <c r="I45" i="27"/>
  <c r="I44" i="27"/>
  <c r="I43" i="27"/>
  <c r="I42" i="27"/>
  <c r="I41" i="27"/>
  <c r="I40" i="27"/>
  <c r="I39" i="27"/>
  <c r="I38" i="27"/>
  <c r="I37" i="27"/>
  <c r="I47" i="27" s="1"/>
  <c r="H33" i="27"/>
  <c r="G33" i="27"/>
  <c r="F33" i="27"/>
  <c r="E33" i="27"/>
  <c r="D33" i="27"/>
  <c r="I32" i="27"/>
  <c r="I31" i="27"/>
  <c r="I30" i="27"/>
  <c r="I29" i="27"/>
  <c r="I28" i="27"/>
  <c r="I27" i="27"/>
  <c r="I26" i="27"/>
  <c r="I25" i="27"/>
  <c r="I24" i="27"/>
  <c r="I23" i="27"/>
  <c r="I33" i="27" s="1"/>
  <c r="H19" i="27"/>
  <c r="G19" i="27"/>
  <c r="F19" i="27"/>
  <c r="E19" i="27"/>
  <c r="D19" i="27"/>
  <c r="I18" i="27"/>
  <c r="I17" i="27"/>
  <c r="I16" i="27"/>
  <c r="I15" i="27"/>
  <c r="I14" i="27"/>
  <c r="I13" i="27"/>
  <c r="I12" i="27"/>
  <c r="I11" i="27"/>
  <c r="I10" i="27"/>
  <c r="I9" i="27"/>
  <c r="I19" i="27" s="1"/>
  <c r="R60" i="24" l="1"/>
  <c r="R57" i="24"/>
  <c r="R60" i="8"/>
  <c r="F47" i="7" l="1"/>
  <c r="R42" i="1"/>
  <c r="E25" i="3"/>
  <c r="E17" i="3"/>
  <c r="E42" i="9"/>
  <c r="E21" i="9"/>
  <c r="F47" i="26"/>
  <c r="F33" i="26"/>
  <c r="F19" i="26"/>
  <c r="F33" i="7"/>
  <c r="F19" i="7"/>
  <c r="H47" i="26" l="1"/>
  <c r="G47" i="26"/>
  <c r="E47" i="26"/>
  <c r="D47" i="26"/>
  <c r="I46" i="26"/>
  <c r="I45" i="26"/>
  <c r="I44" i="26"/>
  <c r="I43" i="26"/>
  <c r="I42" i="26"/>
  <c r="I41" i="26"/>
  <c r="I40" i="26"/>
  <c r="I39" i="26"/>
  <c r="I38" i="26"/>
  <c r="I37" i="26"/>
  <c r="H33" i="26"/>
  <c r="G33" i="26"/>
  <c r="E33" i="26"/>
  <c r="D33" i="26"/>
  <c r="I32" i="26"/>
  <c r="I31" i="26"/>
  <c r="I30" i="26"/>
  <c r="I29" i="26"/>
  <c r="I28" i="26"/>
  <c r="I27" i="26"/>
  <c r="I26" i="26"/>
  <c r="I25" i="26"/>
  <c r="I24" i="26"/>
  <c r="I23" i="26"/>
  <c r="H19" i="26"/>
  <c r="G19" i="26"/>
  <c r="E19" i="26"/>
  <c r="D19" i="26"/>
  <c r="I18" i="26"/>
  <c r="I17" i="26"/>
  <c r="I16" i="26"/>
  <c r="I15" i="26"/>
  <c r="I14" i="26"/>
  <c r="I13" i="26"/>
  <c r="I12" i="26"/>
  <c r="I11" i="26"/>
  <c r="I10" i="26"/>
  <c r="I9" i="26"/>
  <c r="I47" i="26" l="1"/>
  <c r="I33" i="26"/>
  <c r="I19" i="26"/>
  <c r="I9" i="7"/>
  <c r="L77" i="24"/>
  <c r="J65" i="24"/>
  <c r="H65" i="24"/>
  <c r="L65" i="24" s="1"/>
  <c r="J63" i="24"/>
  <c r="H63" i="24"/>
  <c r="J61" i="24"/>
  <c r="H61" i="24"/>
  <c r="L61" i="24" s="1"/>
  <c r="J57" i="24"/>
  <c r="H57" i="24"/>
  <c r="L55" i="24"/>
  <c r="L51" i="24"/>
  <c r="J46" i="24"/>
  <c r="H46" i="24"/>
  <c r="L46" i="24" s="1"/>
  <c r="J39" i="24"/>
  <c r="L39" i="24" s="1"/>
  <c r="J37" i="24"/>
  <c r="L37" i="24" s="1"/>
  <c r="J35" i="24"/>
  <c r="L35" i="24" s="1"/>
  <c r="L33" i="24"/>
  <c r="J33" i="24"/>
  <c r="H31" i="24"/>
  <c r="L31" i="24" s="1"/>
  <c r="H29" i="24"/>
  <c r="L29" i="24" s="1"/>
  <c r="H27" i="24"/>
  <c r="L27" i="24" s="1"/>
  <c r="H25" i="24"/>
  <c r="L25" i="24" s="1"/>
  <c r="J23" i="24"/>
  <c r="H23" i="24"/>
  <c r="J21" i="24"/>
  <c r="H21" i="24"/>
  <c r="J19" i="24"/>
  <c r="H19" i="24"/>
  <c r="J17" i="24"/>
  <c r="H17" i="24"/>
  <c r="L17" i="24" s="1"/>
  <c r="L15" i="24"/>
  <c r="D47" i="7"/>
  <c r="D33" i="7"/>
  <c r="D19" i="7"/>
  <c r="N41" i="1" s="1"/>
  <c r="L23" i="24" l="1"/>
  <c r="J68" i="24"/>
  <c r="J71" i="24" s="1"/>
  <c r="L57" i="24"/>
  <c r="L21" i="24"/>
  <c r="L63" i="24"/>
  <c r="H68" i="24"/>
  <c r="L68" i="24" s="1"/>
  <c r="L19" i="24"/>
  <c r="J19" i="8"/>
  <c r="H19" i="8"/>
  <c r="R73" i="24" l="1"/>
  <c r="H71" i="24"/>
  <c r="L71" i="24" s="1"/>
  <c r="H46" i="8"/>
  <c r="J46" i="8"/>
  <c r="R70" i="24" l="1"/>
  <c r="J65" i="8"/>
  <c r="H65" i="8"/>
  <c r="J63" i="8"/>
  <c r="H63" i="8"/>
  <c r="J61" i="8"/>
  <c r="H61" i="8"/>
  <c r="J57" i="8"/>
  <c r="H57" i="8"/>
  <c r="L51" i="8"/>
  <c r="L55" i="8"/>
  <c r="H31" i="8"/>
  <c r="L31" i="8" s="1"/>
  <c r="J39" i="8"/>
  <c r="L39" i="8" s="1"/>
  <c r="J17" i="8"/>
  <c r="H17" i="8"/>
  <c r="H27" i="8"/>
  <c r="L27" i="8" s="1"/>
  <c r="J33" i="8"/>
  <c r="L33" i="8" s="1"/>
  <c r="H25" i="8"/>
  <c r="L25" i="8" s="1"/>
  <c r="L57" i="8" l="1"/>
  <c r="L61" i="8"/>
  <c r="L63" i="8"/>
  <c r="L65" i="8"/>
  <c r="J35" i="8" l="1"/>
  <c r="L35" i="8" s="1"/>
  <c r="L17" i="8" l="1"/>
  <c r="J23" i="8" l="1"/>
  <c r="H23" i="8"/>
  <c r="L23" i="8" l="1"/>
  <c r="F42" i="9"/>
  <c r="D42" i="9"/>
  <c r="P44" i="1" s="1"/>
  <c r="C42" i="9"/>
  <c r="F21" i="9"/>
  <c r="D21" i="9"/>
  <c r="P43" i="1" s="1"/>
  <c r="C21" i="9"/>
  <c r="L77" i="8" l="1"/>
  <c r="U42" i="1" s="1"/>
  <c r="L15" i="8" l="1"/>
  <c r="G25" i="3" l="1"/>
  <c r="H24" i="3"/>
  <c r="G17" i="3"/>
  <c r="H16" i="3"/>
  <c r="H15" i="3"/>
  <c r="H14" i="3"/>
  <c r="H13" i="3"/>
  <c r="H12" i="3"/>
  <c r="H11" i="3"/>
  <c r="H10" i="3"/>
  <c r="H9" i="3"/>
  <c r="H8" i="3"/>
  <c r="G42" i="9"/>
  <c r="H41" i="9"/>
  <c r="G2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21" i="8"/>
  <c r="H29" i="8"/>
  <c r="H21" i="9" l="1"/>
  <c r="U43" i="1" s="1"/>
  <c r="H42" i="9"/>
  <c r="U44" i="1" s="1"/>
  <c r="H68" i="8"/>
  <c r="L46" i="8"/>
  <c r="J37" i="8"/>
  <c r="L37" i="8" s="1"/>
  <c r="L19" i="8"/>
  <c r="J21" i="8"/>
  <c r="J68" i="8" s="1"/>
  <c r="I46" i="7"/>
  <c r="I45" i="7"/>
  <c r="I44" i="7"/>
  <c r="I43" i="7"/>
  <c r="I42" i="7"/>
  <c r="I41" i="7"/>
  <c r="I40" i="7"/>
  <c r="I39" i="7"/>
  <c r="I38" i="7"/>
  <c r="I37" i="7"/>
  <c r="I32" i="7"/>
  <c r="I31" i="7"/>
  <c r="I30" i="7"/>
  <c r="I29" i="7"/>
  <c r="I28" i="7"/>
  <c r="I27" i="7"/>
  <c r="I26" i="7"/>
  <c r="I25" i="7"/>
  <c r="I24" i="7"/>
  <c r="I23" i="7"/>
  <c r="I10" i="7"/>
  <c r="I11" i="7"/>
  <c r="I12" i="7"/>
  <c r="I13" i="7"/>
  <c r="I14" i="7"/>
  <c r="I15" i="7"/>
  <c r="I16" i="7"/>
  <c r="I17" i="7"/>
  <c r="I18" i="7"/>
  <c r="H47" i="7"/>
  <c r="G47" i="7"/>
  <c r="E47" i="7"/>
  <c r="H33" i="7"/>
  <c r="G33" i="7"/>
  <c r="E33" i="7"/>
  <c r="E19" i="7"/>
  <c r="P41" i="1" s="1"/>
  <c r="G19" i="7"/>
  <c r="H19" i="7"/>
  <c r="R41" i="1" l="1"/>
  <c r="R70" i="8"/>
  <c r="I47" i="7"/>
  <c r="L68" i="8"/>
  <c r="N42" i="1" s="1"/>
  <c r="H71" i="8"/>
  <c r="R57" i="8" s="1"/>
  <c r="L21" i="8"/>
  <c r="J71" i="8"/>
  <c r="I33" i="7"/>
  <c r="L29" i="8"/>
  <c r="I19" i="7"/>
  <c r="R44" i="1"/>
  <c r="R43" i="1"/>
  <c r="F17" i="3"/>
  <c r="F25" i="3"/>
  <c r="D25" i="3"/>
  <c r="P46" i="1" s="1"/>
  <c r="D17" i="3"/>
  <c r="P45" i="1" s="1"/>
  <c r="N43" i="1"/>
  <c r="N44" i="1"/>
  <c r="C17" i="3"/>
  <c r="N45" i="1" s="1"/>
  <c r="C25" i="3"/>
  <c r="N46" i="1" s="1"/>
  <c r="U41" i="1" l="1"/>
  <c r="R73" i="8"/>
  <c r="R46" i="1"/>
  <c r="H25" i="3"/>
  <c r="U46" i="1" s="1"/>
  <c r="R45" i="1"/>
  <c r="R48" i="1" s="1"/>
  <c r="H17" i="3"/>
  <c r="U45" i="1" s="1"/>
  <c r="U48" i="1" l="1"/>
  <c r="N48" i="1"/>
  <c r="L71" i="8" l="1"/>
  <c r="P42" i="1" l="1"/>
  <c r="P48" i="1" s="1"/>
</calcChain>
</file>

<file path=xl/sharedStrings.xml><?xml version="1.0" encoding="utf-8"?>
<sst xmlns="http://schemas.openxmlformats.org/spreadsheetml/2006/main" count="390" uniqueCount="141">
  <si>
    <t>President:</t>
  </si>
  <si>
    <t>Treasurer:</t>
  </si>
  <si>
    <t>Faculty Advisor:</t>
  </si>
  <si>
    <t>Organization Name:</t>
  </si>
  <si>
    <t>ITEM DESCRIPTION</t>
  </si>
  <si>
    <t>OPERATING SUPPLIES &amp; EXPENSES</t>
  </si>
  <si>
    <t>Vice President:</t>
  </si>
  <si>
    <t>Secretary:</t>
  </si>
  <si>
    <t>EQUIPMENT REPAIR &amp; MAINTENANCE</t>
  </si>
  <si>
    <t>PRINTING &amp; PROMOTION</t>
  </si>
  <si>
    <t>INTEREST MEETINGS</t>
  </si>
  <si>
    <t xml:space="preserve">* Be as detailed as possible </t>
  </si>
  <si>
    <t xml:space="preserve">OPERATING SUPPLIES &amp; EXPENSES </t>
  </si>
  <si>
    <t xml:space="preserve">PRINTING AND PROMOTION </t>
  </si>
  <si>
    <t>Email:</t>
  </si>
  <si>
    <t>Prepared By:</t>
  </si>
  <si>
    <t>Phone:</t>
  </si>
  <si>
    <t>Date:</t>
  </si>
  <si>
    <t>* Financial requests are only processed if specific details such as names, dates, times, items, and amounts are included.</t>
  </si>
  <si>
    <t>FINANCIAL SUMMARY
TOTAL AMOUNT REQUESTED FROM STUDENT ACTIVITIES FEES</t>
  </si>
  <si>
    <t>Finance
Committee</t>
  </si>
  <si>
    <t>Senate
Approved</t>
  </si>
  <si>
    <t>Total:</t>
  </si>
  <si>
    <t>Programs &amp; Activities:</t>
  </si>
  <si>
    <t>Operating Supplies &amp; Expenses:</t>
  </si>
  <si>
    <t>Printing &amp; Promotion:</t>
  </si>
  <si>
    <t>Interest Meetings:</t>
  </si>
  <si>
    <r>
      <t xml:space="preserve">Student Government Association
</t>
    </r>
    <r>
      <rPr>
        <b/>
        <sz val="14"/>
        <color indexed="8"/>
        <rFont val="Verdana"/>
        <family val="2"/>
      </rPr>
      <t>Western Connecticut State University
Application for Budgeted Funds</t>
    </r>
  </si>
  <si>
    <t>* Please remember to fill out all six tabs of this workbook prior to final submittal.</t>
  </si>
  <si>
    <t xml:space="preserve">TOTAL OPERATING SUPPLIES &amp; EXPENSES </t>
  </si>
  <si>
    <t>Travel:</t>
  </si>
  <si>
    <t>Facility</t>
  </si>
  <si>
    <t>Decoration/Supplies</t>
  </si>
  <si>
    <t>Refreshments</t>
  </si>
  <si>
    <t>Equipment</t>
  </si>
  <si>
    <t>Travel Expenses</t>
  </si>
  <si>
    <t>Prizes/Giveaways</t>
  </si>
  <si>
    <t>Miscellaneous</t>
  </si>
  <si>
    <t>Senate 
Approved</t>
  </si>
  <si>
    <t>Finance 
Committee</t>
  </si>
  <si>
    <t>Encumbered/Expended</t>
  </si>
  <si>
    <t>Remaining</t>
  </si>
  <si>
    <r>
      <t>TRAVEL</t>
    </r>
    <r>
      <rPr>
        <sz val="10"/>
        <color indexed="8"/>
        <rFont val="Verdana"/>
        <family val="2"/>
      </rPr>
      <t xml:space="preserve"> - Remember to include any advisor(s) travel expenses separately</t>
    </r>
  </si>
  <si>
    <t>TOTAL</t>
  </si>
  <si>
    <t>Air Fare:</t>
  </si>
  <si>
    <t>Baggage Fee(s):</t>
  </si>
  <si>
    <t>Nights:</t>
  </si>
  <si>
    <t>Rooms:</t>
  </si>
  <si>
    <t>Cost per Room:</t>
  </si>
  <si>
    <t>Senate Approved:</t>
  </si>
  <si>
    <t>Remaining:</t>
  </si>
  <si>
    <t>Encumbered/Expended:</t>
  </si>
  <si>
    <t>Journal</t>
  </si>
  <si>
    <t>Banner</t>
  </si>
  <si>
    <t>Other Printing</t>
  </si>
  <si>
    <t>Subscriptions</t>
  </si>
  <si>
    <t>Food for Interest Meeting</t>
  </si>
  <si>
    <t>Name of Trip &amp; Destination:</t>
  </si>
  <si>
    <t>@connect.wcsu.edu</t>
  </si>
  <si>
    <t>Total Requested:</t>
  </si>
  <si>
    <t>Be specific.  Enter each item on a separate line</t>
  </si>
  <si>
    <t>Enter the number of Travelers:</t>
  </si>
  <si>
    <t>This Year Request</t>
  </si>
  <si>
    <t>shaded</t>
  </si>
  <si>
    <t>* Use WHOLE numbers only.  Enter information only in</t>
  </si>
  <si>
    <t>cells.  All other cells are locked.</t>
  </si>
  <si>
    <t>@wcsu.edu</t>
  </si>
  <si>
    <t xml:space="preserve"> Students</t>
  </si>
  <si>
    <t>Advisor(s)</t>
  </si>
  <si>
    <t>Date(s):</t>
  </si>
  <si>
    <t>Purpose of Trip:</t>
  </si>
  <si>
    <t xml:space="preserve"> Rail Fare:</t>
  </si>
  <si>
    <t>Per person Costs</t>
  </si>
  <si>
    <t>Taxes per Night:</t>
  </si>
  <si>
    <t xml:space="preserve">Lodging: </t>
  </si>
  <si>
    <t>Total for Lodging:</t>
  </si>
  <si>
    <t>CONFERENCE/OVERNIGHT TRAVEL</t>
  </si>
  <si>
    <t>FIELD TRIP TRAVEL</t>
  </si>
  <si>
    <r>
      <rPr>
        <b/>
        <sz val="10"/>
        <rFont val="Verdana"/>
        <family val="2"/>
      </rPr>
      <t>Student</t>
    </r>
    <r>
      <rPr>
        <sz val="10"/>
        <rFont val="Verdana"/>
        <family val="2"/>
      </rPr>
      <t xml:space="preserve"> Parking/Tolls:</t>
    </r>
  </si>
  <si>
    <r>
      <rPr>
        <b/>
        <sz val="10"/>
        <rFont val="Verdana"/>
        <family val="2"/>
      </rPr>
      <t>Advisor</t>
    </r>
    <r>
      <rPr>
        <sz val="10"/>
        <rFont val="Verdana"/>
        <family val="2"/>
      </rPr>
      <t xml:space="preserve"> Total Miles:</t>
    </r>
  </si>
  <si>
    <r>
      <rPr>
        <b/>
        <sz val="10"/>
        <rFont val="Verdana"/>
        <family val="2"/>
      </rPr>
      <t>Student</t>
    </r>
    <r>
      <rPr>
        <sz val="10"/>
        <rFont val="Verdana"/>
        <family val="2"/>
      </rPr>
      <t xml:space="preserve"> Total Miles:</t>
    </r>
  </si>
  <si>
    <r>
      <rPr>
        <b/>
        <sz val="10"/>
        <rFont val="Verdana"/>
        <family val="2"/>
      </rPr>
      <t>Advisor</t>
    </r>
    <r>
      <rPr>
        <sz val="10"/>
        <rFont val="Verdana"/>
        <family val="2"/>
      </rPr>
      <t xml:space="preserve"> Parking/Tolls:</t>
    </r>
  </si>
  <si>
    <t>Charter Bus(es):</t>
  </si>
  <si>
    <t>Rail Tickets:</t>
  </si>
  <si>
    <t>Event Tickets:</t>
  </si>
  <si>
    <t>Finance Committee Approved:</t>
  </si>
  <si>
    <r>
      <rPr>
        <b/>
        <sz val="10"/>
        <rFont val="Verdana"/>
        <family val="2"/>
      </rPr>
      <t>Advisor</t>
    </r>
    <r>
      <rPr>
        <sz val="10"/>
        <rFont val="Verdana"/>
        <family val="2"/>
      </rPr>
      <t xml:space="preserve"> Conf. Registration:</t>
    </r>
  </si>
  <si>
    <r>
      <rPr>
        <b/>
        <sz val="10"/>
        <rFont val="Verdana"/>
        <family val="2"/>
      </rPr>
      <t>Student</t>
    </r>
    <r>
      <rPr>
        <sz val="10"/>
        <rFont val="Verdana"/>
        <family val="2"/>
      </rPr>
      <t xml:space="preserve"> Conf. Registration:</t>
    </r>
  </si>
  <si>
    <r>
      <rPr>
        <b/>
        <sz val="10"/>
        <rFont val="Verdana"/>
        <family val="2"/>
      </rPr>
      <t>Student</t>
    </r>
    <r>
      <rPr>
        <sz val="10"/>
        <rFont val="Verdana"/>
        <family val="2"/>
      </rPr>
      <t xml:space="preserve"> Health Ins. (Int'l):</t>
    </r>
  </si>
  <si>
    <r>
      <rPr>
        <b/>
        <sz val="10"/>
        <rFont val="Verdana"/>
        <family val="2"/>
      </rPr>
      <t>Advisor</t>
    </r>
    <r>
      <rPr>
        <sz val="10"/>
        <rFont val="Verdana"/>
        <family val="2"/>
      </rPr>
      <t xml:space="preserve"> Health Ins. (Int'l):</t>
    </r>
  </si>
  <si>
    <t>Taxi/Limo Transport:</t>
  </si>
  <si>
    <t>EQUIPMENT, REPAIR &amp; MAINTENANCE</t>
  </si>
  <si>
    <t>TOTAL EQUIPMENT, REPAIR &amp; MAINTENANCE</t>
  </si>
  <si>
    <t>Organizations are allotted a maximum of $200 a semester for promotional and give-a-way items</t>
  </si>
  <si>
    <t>Promotional Giveaways</t>
  </si>
  <si>
    <t>Equipment, Repair &amp; Maintenance:</t>
  </si>
  <si>
    <t xml:space="preserve">Program #3 Name: </t>
  </si>
  <si>
    <t xml:space="preserve">Program #5 Name: </t>
  </si>
  <si>
    <t xml:space="preserve">Program #6 Name: </t>
  </si>
  <si>
    <t>Ticket Information</t>
  </si>
  <si>
    <t xml:space="preserve">Conference/Overnight </t>
  </si>
  <si>
    <t>Ticket Cost Per Student:</t>
  </si>
  <si>
    <t xml:space="preserve">Field Trip </t>
  </si>
  <si>
    <t>List the type of equipment and its purpose.  Itemize any service contracts.  List all maintenance or upgrades needed to current equipment</t>
  </si>
  <si>
    <t>The SGA will supply standard office supplies.  Please provide a breakdown for office supplies on a separate sheet of paper.</t>
  </si>
  <si>
    <t xml:space="preserve">List below any other type of required supplies. </t>
  </si>
  <si>
    <t>Please describe any advertising, promotional material or general merchandise that the organization will create/order.</t>
  </si>
  <si>
    <t>The SGA will fund the cost of refreshments for one meeting per semester for up to $50.</t>
  </si>
  <si>
    <t xml:space="preserve">Date: </t>
  </si>
  <si>
    <t xml:space="preserve">Program #2 Name: </t>
  </si>
  <si>
    <t xml:space="preserve">Program #1 Name:  </t>
  </si>
  <si>
    <t>Approval Date(s):</t>
  </si>
  <si>
    <t>Full Budget:</t>
  </si>
  <si>
    <t>Revised Budget:</t>
  </si>
  <si>
    <t>Please fill the tan shaded cells</t>
  </si>
  <si>
    <t>* SGA Financial Policies and Procedures are located in the SGA Governing Documents.
  Copies can be obtained in the Student Government office or online at http://sga.wcsu.edu/</t>
  </si>
  <si>
    <t>Security</t>
  </si>
  <si>
    <t>Speaker/Performer/DJ</t>
  </si>
  <si>
    <t>TOTAL COST OF PROGRAM #3</t>
  </si>
  <si>
    <t>TOTAL COST OF PROGRAM #2</t>
  </si>
  <si>
    <t>TOTAL COST OF PROGRAM #1</t>
  </si>
  <si>
    <t xml:space="preserve">Itemize all costs and indicate the frequency of each expense. </t>
  </si>
  <si>
    <t xml:space="preserve">PROGRAMS &amp; ACTIVITIES </t>
  </si>
  <si>
    <t xml:space="preserve">TOTAL PRINTING &amp; PROMOTION </t>
  </si>
  <si>
    <t xml:space="preserve">TOTAL INTEREST MEETINGS </t>
  </si>
  <si>
    <t>Discuss the programs and activities your organization plans to sponsor.  List each program separately.</t>
  </si>
  <si>
    <t>You must sponsor at least three on campus events to qualify for travel funds.</t>
  </si>
  <si>
    <t>Continued from previous page.</t>
  </si>
  <si>
    <t xml:space="preserve">Program #4 Name:  </t>
  </si>
  <si>
    <t>TOTAL COST OF PROGRAM #4</t>
  </si>
  <si>
    <t>TOTAL COST OF PROGRAM #5</t>
  </si>
  <si>
    <t>TOTAL COST OF PROGRAM #6</t>
  </si>
  <si>
    <t>Changes</t>
  </si>
  <si>
    <t>per student</t>
  </si>
  <si>
    <t>Field Trip:</t>
  </si>
  <si>
    <t xml:space="preserve">Conference/Overnight: </t>
  </si>
  <si>
    <t>SGA approves funding of</t>
  </si>
  <si>
    <t>This budget is for:</t>
  </si>
  <si>
    <t>(list which semester or put "full year")</t>
  </si>
  <si>
    <t>Revised 1/9/17</t>
  </si>
  <si>
    <t>Organization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</si>
</sst>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m/d/yy;@"/>
    <numFmt numFmtId="165" formatCode="&quot;$&quot;#,##0"/>
    <numFmt numFmtId="166" formatCode="&quot;$&quot;#,##0.00"/>
    <numFmt numFmtId="167" formatCode="[$-409]mmmm\ d\,\ yyyy;@"/>
    <numFmt numFmtId="168" formatCode="[$$-409]#,##0_);\([$$-409]#,##0\)"/>
    <numFmt numFmtId="169" formatCode="0.0%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9.5"/>
      <color indexed="8"/>
      <name val="Verdana"/>
      <family val="2"/>
    </font>
    <font>
      <b/>
      <sz val="9.5"/>
      <color indexed="8"/>
      <name val="Verdana"/>
      <family val="2"/>
    </font>
    <font>
      <sz val="9.5"/>
      <name val="Verdana"/>
      <family val="2"/>
    </font>
    <font>
      <b/>
      <sz val="12"/>
      <color indexed="8"/>
      <name val="Verdana"/>
      <family val="2"/>
    </font>
    <font>
      <b/>
      <sz val="16"/>
      <color indexed="8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b/>
      <sz val="9"/>
      <color indexed="8"/>
      <name val="Verdana"/>
      <family val="2"/>
    </font>
    <font>
      <sz val="12"/>
      <color indexed="8"/>
      <name val="Verdana"/>
      <family val="2"/>
    </font>
    <font>
      <i/>
      <sz val="12"/>
      <color indexed="8"/>
      <name val="Verdana"/>
      <family val="2"/>
    </font>
    <font>
      <sz val="12"/>
      <name val="Verdana"/>
      <family val="2"/>
    </font>
    <font>
      <i/>
      <sz val="12"/>
      <name val="Verdana"/>
      <family val="2"/>
    </font>
    <font>
      <sz val="14"/>
      <name val="Verdana"/>
      <family val="2"/>
    </font>
    <font>
      <b/>
      <sz val="14"/>
      <color indexed="8"/>
      <name val="Verdana"/>
      <family val="2"/>
    </font>
    <font>
      <sz val="14"/>
      <color indexed="8"/>
      <name val="Verdana"/>
      <family val="2"/>
    </font>
    <font>
      <b/>
      <sz val="14"/>
      <name val="Verdana"/>
      <family val="2"/>
    </font>
    <font>
      <sz val="16"/>
      <color indexed="8"/>
      <name val="Verdana"/>
      <family val="2"/>
    </font>
    <font>
      <sz val="16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color rgb="FFFFFF99"/>
      <name val="Verdana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.5"/>
      <color rgb="FFFF0000"/>
      <name val="Verdana"/>
      <family val="2"/>
    </font>
    <font>
      <sz val="10"/>
      <color rgb="FFFF0000"/>
      <name val="Verdana"/>
      <family val="2"/>
    </font>
    <font>
      <b/>
      <sz val="11"/>
      <color rgb="FFFF0000"/>
      <name val="Verdana"/>
      <family val="2"/>
    </font>
    <font>
      <b/>
      <sz val="11"/>
      <color rgb="FFFF0000"/>
      <name val="Arial"/>
      <family val="2"/>
    </font>
    <font>
      <sz val="12"/>
      <color rgb="FFFF0000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9.5"/>
      <name val="Verdana"/>
      <family val="2"/>
    </font>
  </fonts>
  <fills count="23">
    <fill>
      <patternFill patternType="none"/>
    </fill>
    <fill>
      <patternFill patternType="gray125"/>
    </fill>
    <fill>
      <patternFill patternType="solid">
        <fgColor indexed="11"/>
        <bgColor indexed="11"/>
      </patternFill>
    </fill>
    <fill>
      <patternFill patternType="solid">
        <fgColor indexed="43"/>
        <bgColor indexed="11"/>
      </patternFill>
    </fill>
    <fill>
      <patternFill patternType="solid">
        <fgColor indexed="10"/>
        <bgColor indexed="11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11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1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1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8E5BA"/>
        <bgColor indexed="64"/>
      </patternFill>
    </fill>
    <fill>
      <patternFill patternType="solid">
        <fgColor rgb="FFE8E5BA"/>
        <bgColor indexed="1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11"/>
      </patternFill>
    </fill>
    <fill>
      <patternFill patternType="solid">
        <fgColor theme="4" tint="0.59999389629810485"/>
        <bgColor indexed="11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1E8B1"/>
        <bgColor indexed="64"/>
      </patternFill>
    </fill>
  </fills>
  <borders count="18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/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64"/>
      </bottom>
      <diagonal/>
    </border>
    <border>
      <left style="thin">
        <color indexed="11"/>
      </left>
      <right/>
      <top style="thin">
        <color indexed="1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/>
      <top/>
      <bottom style="thin">
        <color indexed="1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1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/>
      <top/>
      <bottom style="medium">
        <color indexed="64"/>
      </bottom>
      <diagonal/>
    </border>
    <border>
      <left/>
      <right style="thin">
        <color indexed="1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11"/>
      </left>
      <right style="medium">
        <color indexed="64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CC99FF"/>
      </bottom>
      <diagonal/>
    </border>
    <border>
      <left/>
      <right/>
      <top style="thin">
        <color rgb="FFCC99FF"/>
      </top>
      <bottom style="thin">
        <color rgb="FFCC99FF"/>
      </bottom>
      <diagonal/>
    </border>
    <border>
      <left style="thin">
        <color indexed="11"/>
      </left>
      <right/>
      <top style="thin">
        <color rgb="FFCC99FF"/>
      </top>
      <bottom style="thin">
        <color rgb="FFCC99FF"/>
      </bottom>
      <diagonal/>
    </border>
    <border>
      <left/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rgb="FFCC99FF"/>
      </bottom>
      <diagonal/>
    </border>
    <border>
      <left style="thin">
        <color indexed="11"/>
      </left>
      <right/>
      <top style="thin">
        <color rgb="FF0066FF"/>
      </top>
      <bottom style="thin">
        <color indexed="11"/>
      </bottom>
      <diagonal/>
    </border>
    <border>
      <left/>
      <right/>
      <top style="thin">
        <color rgb="FF0066FF"/>
      </top>
      <bottom style="thin">
        <color indexed="11"/>
      </bottom>
      <diagonal/>
    </border>
    <border>
      <left/>
      <right style="thin">
        <color indexed="11"/>
      </right>
      <top style="thin">
        <color rgb="FF0066FF"/>
      </top>
      <bottom style="thin">
        <color indexed="11"/>
      </bottom>
      <diagonal/>
    </border>
    <border>
      <left style="thin">
        <color indexed="11"/>
      </left>
      <right/>
      <top style="thin">
        <color rgb="FF0066FF"/>
      </top>
      <bottom/>
      <diagonal/>
    </border>
    <border>
      <left/>
      <right/>
      <top style="thin">
        <color rgb="FF0066FF"/>
      </top>
      <bottom/>
      <diagonal/>
    </border>
    <border>
      <left/>
      <right style="thin">
        <color indexed="11"/>
      </right>
      <top style="thin">
        <color rgb="FF0066FF"/>
      </top>
      <bottom/>
      <diagonal/>
    </border>
    <border>
      <left style="thin">
        <color indexed="11"/>
      </left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 style="thin">
        <color indexed="11"/>
      </right>
      <top style="thin">
        <color rgb="FF0066FF"/>
      </top>
      <bottom style="thin">
        <color rgb="FF0066FF"/>
      </bottom>
      <diagonal/>
    </border>
    <border>
      <left style="thin">
        <color rgb="FFCC99FF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0" fillId="0" borderId="0"/>
    <xf numFmtId="0" fontId="1" fillId="0" borderId="0"/>
    <xf numFmtId="0" fontId="30" fillId="0" borderId="0"/>
  </cellStyleXfs>
  <cellXfs count="813">
    <xf numFmtId="0" fontId="0" fillId="0" borderId="0" xfId="0"/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9" fillId="0" borderId="5" xfId="0" applyFont="1" applyFill="1" applyBorder="1" applyAlignment="1" applyProtection="1">
      <protection hidden="1"/>
    </xf>
    <xf numFmtId="0" fontId="9" fillId="0" borderId="8" xfId="0" applyFont="1" applyFill="1" applyBorder="1" applyAlignment="1" applyProtection="1">
      <protection hidden="1"/>
    </xf>
    <xf numFmtId="0" fontId="9" fillId="0" borderId="9" xfId="0" applyFont="1" applyFill="1" applyBorder="1" applyAlignment="1" applyProtection="1">
      <protection hidden="1"/>
    </xf>
    <xf numFmtId="0" fontId="3" fillId="0" borderId="10" xfId="0" applyFont="1" applyBorder="1" applyProtection="1">
      <protection hidden="1"/>
    </xf>
    <xf numFmtId="0" fontId="15" fillId="0" borderId="7" xfId="0" applyFont="1" applyBorder="1" applyProtection="1">
      <protection hidden="1"/>
    </xf>
    <xf numFmtId="0" fontId="15" fillId="0" borderId="5" xfId="0" applyFont="1" applyFill="1" applyBorder="1" applyAlignment="1" applyProtection="1">
      <protection hidden="1"/>
    </xf>
    <xf numFmtId="0" fontId="8" fillId="0" borderId="8" xfId="0" applyFont="1" applyFill="1" applyBorder="1" applyAlignment="1" applyProtection="1">
      <protection hidden="1"/>
    </xf>
    <xf numFmtId="0" fontId="13" fillId="0" borderId="11" xfId="0" applyFont="1" applyFill="1" applyBorder="1" applyAlignment="1" applyProtection="1">
      <protection hidden="1"/>
    </xf>
    <xf numFmtId="0" fontId="13" fillId="0" borderId="12" xfId="0" applyFont="1" applyFill="1" applyBorder="1" applyAlignment="1" applyProtection="1">
      <protection hidden="1"/>
    </xf>
    <xf numFmtId="0" fontId="13" fillId="0" borderId="13" xfId="0" applyFont="1" applyFill="1" applyBorder="1" applyAlignment="1" applyProtection="1">
      <protection hidden="1"/>
    </xf>
    <xf numFmtId="0" fontId="15" fillId="0" borderId="13" xfId="0" applyFont="1" applyBorder="1" applyProtection="1">
      <protection hidden="1"/>
    </xf>
    <xf numFmtId="0" fontId="15" fillId="0" borderId="12" xfId="0" applyFont="1" applyBorder="1" applyProtection="1">
      <protection hidden="1"/>
    </xf>
    <xf numFmtId="0" fontId="15" fillId="0" borderId="14" xfId="0" applyFont="1" applyBorder="1" applyProtection="1">
      <protection hidden="1"/>
    </xf>
    <xf numFmtId="0" fontId="15" fillId="0" borderId="9" xfId="0" applyFont="1" applyFill="1" applyBorder="1" applyProtection="1">
      <protection hidden="1"/>
    </xf>
    <xf numFmtId="0" fontId="15" fillId="0" borderId="5" xfId="0" applyFont="1" applyFill="1" applyBorder="1" applyProtection="1">
      <protection hidden="1"/>
    </xf>
    <xf numFmtId="0" fontId="15" fillId="0" borderId="10" xfId="0" applyFont="1" applyBorder="1" applyProtection="1">
      <protection hidden="1"/>
    </xf>
    <xf numFmtId="0" fontId="15" fillId="0" borderId="5" xfId="0" applyFont="1" applyBorder="1" applyProtection="1">
      <protection hidden="1"/>
    </xf>
    <xf numFmtId="0" fontId="15" fillId="0" borderId="8" xfId="0" applyFont="1" applyFill="1" applyBorder="1" applyProtection="1">
      <protection hidden="1"/>
    </xf>
    <xf numFmtId="0" fontId="8" fillId="0" borderId="10" xfId="0" applyFont="1" applyFill="1" applyBorder="1" applyAlignment="1" applyProtection="1">
      <protection hidden="1"/>
    </xf>
    <xf numFmtId="0" fontId="8" fillId="0" borderId="5" xfId="0" applyFont="1" applyFill="1" applyBorder="1" applyAlignment="1" applyProtection="1">
      <protection hidden="1"/>
    </xf>
    <xf numFmtId="0" fontId="8" fillId="0" borderId="5" xfId="0" applyFont="1" applyFill="1" applyBorder="1" applyAlignment="1" applyProtection="1">
      <alignment horizontal="right"/>
      <protection hidden="1"/>
    </xf>
    <xf numFmtId="0" fontId="8" fillId="0" borderId="10" xfId="0" applyFont="1" applyFill="1" applyBorder="1" applyProtection="1">
      <protection hidden="1"/>
    </xf>
    <xf numFmtId="0" fontId="8" fillId="0" borderId="5" xfId="0" applyFont="1" applyFill="1" applyBorder="1" applyProtection="1">
      <protection hidden="1"/>
    </xf>
    <xf numFmtId="0" fontId="15" fillId="0" borderId="15" xfId="0" applyFont="1" applyBorder="1" applyProtection="1">
      <protection hidden="1"/>
    </xf>
    <xf numFmtId="0" fontId="15" fillId="0" borderId="6" xfId="0" applyFont="1" applyBorder="1" applyProtection="1">
      <protection hidden="1"/>
    </xf>
    <xf numFmtId="0" fontId="15" fillId="0" borderId="16" xfId="0" applyFont="1" applyBorder="1" applyProtection="1">
      <protection hidden="1"/>
    </xf>
    <xf numFmtId="0" fontId="8" fillId="0" borderId="8" xfId="0" applyFont="1" applyFill="1" applyBorder="1" applyAlignment="1" applyProtection="1">
      <alignment horizontal="right"/>
      <protection hidden="1"/>
    </xf>
    <xf numFmtId="0" fontId="8" fillId="0" borderId="17" xfId="0" applyFont="1" applyFill="1" applyBorder="1" applyAlignment="1" applyProtection="1">
      <alignment horizontal="right"/>
      <protection hidden="1"/>
    </xf>
    <xf numFmtId="0" fontId="8" fillId="0" borderId="18" xfId="0" applyFont="1" applyFill="1" applyBorder="1" applyAlignment="1" applyProtection="1">
      <alignment horizontal="center"/>
      <protection hidden="1"/>
    </xf>
    <xf numFmtId="164" fontId="13" fillId="0" borderId="18" xfId="0" applyNumberFormat="1" applyFont="1" applyFill="1" applyBorder="1" applyAlignment="1" applyProtection="1">
      <alignment horizontal="center" shrinkToFit="1"/>
      <protection hidden="1"/>
    </xf>
    <xf numFmtId="0" fontId="8" fillId="0" borderId="19" xfId="0" applyFont="1" applyFill="1" applyBorder="1" applyAlignment="1" applyProtection="1">
      <alignment horizontal="right"/>
      <protection hidden="1"/>
    </xf>
    <xf numFmtId="0" fontId="15" fillId="0" borderId="19" xfId="0" applyFont="1" applyBorder="1" applyProtection="1">
      <protection hidden="1"/>
    </xf>
    <xf numFmtId="0" fontId="15" fillId="0" borderId="20" xfId="0" applyFont="1" applyBorder="1" applyProtection="1">
      <protection hidden="1"/>
    </xf>
    <xf numFmtId="0" fontId="7" fillId="0" borderId="12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7" fillId="0" borderId="5" xfId="0" applyFont="1" applyBorder="1" applyProtection="1">
      <protection hidden="1"/>
    </xf>
    <xf numFmtId="0" fontId="16" fillId="0" borderId="5" xfId="0" applyFont="1" applyBorder="1" applyAlignment="1" applyProtection="1">
      <protection hidden="1"/>
    </xf>
    <xf numFmtId="0" fontId="5" fillId="0" borderId="5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4" fillId="0" borderId="5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21" fillId="0" borderId="7" xfId="0" applyFont="1" applyFill="1" applyBorder="1" applyAlignment="1" applyProtection="1">
      <alignment wrapText="1"/>
      <protection hidden="1"/>
    </xf>
    <xf numFmtId="0" fontId="7" fillId="0" borderId="5" xfId="0" applyFont="1" applyFill="1" applyBorder="1" applyProtection="1">
      <protection hidden="1"/>
    </xf>
    <xf numFmtId="0" fontId="22" fillId="0" borderId="7" xfId="0" applyFont="1" applyFill="1" applyBorder="1" applyAlignment="1" applyProtection="1">
      <alignment wrapText="1"/>
      <protection hidden="1"/>
    </xf>
    <xf numFmtId="0" fontId="7" fillId="0" borderId="10" xfId="0" applyFont="1" applyBorder="1" applyProtection="1">
      <protection hidden="1"/>
    </xf>
    <xf numFmtId="0" fontId="17" fillId="0" borderId="5" xfId="0" applyFont="1" applyBorder="1" applyProtection="1">
      <protection hidden="1"/>
    </xf>
    <xf numFmtId="0" fontId="15" fillId="0" borderId="5" xfId="0" applyFont="1" applyBorder="1" applyAlignment="1" applyProtection="1">
      <protection hidden="1"/>
    </xf>
    <xf numFmtId="0" fontId="15" fillId="0" borderId="7" xfId="0" applyFont="1" applyBorder="1" applyAlignment="1" applyProtection="1">
      <protection hidden="1"/>
    </xf>
    <xf numFmtId="0" fontId="20" fillId="0" borderId="5" xfId="0" applyFont="1" applyFill="1" applyBorder="1" applyAlignment="1" applyProtection="1">
      <alignment vertical="center"/>
      <protection hidden="1"/>
    </xf>
    <xf numFmtId="0" fontId="19" fillId="0" borderId="5" xfId="0" applyFont="1" applyFill="1" applyBorder="1" applyAlignment="1" applyProtection="1">
      <alignment horizontal="center"/>
      <protection hidden="1"/>
    </xf>
    <xf numFmtId="0" fontId="15" fillId="0" borderId="12" xfId="0" applyFont="1" applyFill="1" applyBorder="1" applyProtection="1">
      <protection hidden="1"/>
    </xf>
    <xf numFmtId="3" fontId="19" fillId="0" borderId="5" xfId="0" applyNumberFormat="1" applyFont="1" applyFill="1" applyBorder="1" applyAlignment="1" applyProtection="1">
      <alignment horizontal="left"/>
      <protection hidden="1"/>
    </xf>
    <xf numFmtId="0" fontId="18" fillId="0" borderId="5" xfId="0" applyFont="1" applyBorder="1" applyAlignment="1" applyProtection="1">
      <alignment horizontal="left"/>
      <protection hidden="1"/>
    </xf>
    <xf numFmtId="0" fontId="3" fillId="0" borderId="12" xfId="0" applyFont="1" applyBorder="1" applyProtection="1">
      <protection hidden="1"/>
    </xf>
    <xf numFmtId="3" fontId="19" fillId="0" borderId="5" xfId="0" applyNumberFormat="1" applyFont="1" applyFill="1" applyBorder="1" applyAlignment="1" applyProtection="1">
      <protection hidden="1"/>
    </xf>
    <xf numFmtId="3" fontId="18" fillId="0" borderId="5" xfId="0" applyNumberFormat="1" applyFont="1" applyFill="1" applyBorder="1" applyAlignment="1" applyProtection="1">
      <alignment horizontal="left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2" fillId="0" borderId="5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11" fillId="0" borderId="5" xfId="0" applyFont="1" applyBorder="1" applyProtection="1">
      <protection hidden="1"/>
    </xf>
    <xf numFmtId="0" fontId="10" fillId="0" borderId="5" xfId="0" applyFont="1" applyBorder="1" applyProtection="1">
      <protection hidden="1"/>
    </xf>
    <xf numFmtId="0" fontId="12" fillId="0" borderId="5" xfId="0" applyFont="1" applyBorder="1" applyAlignment="1" applyProtection="1">
      <alignment horizontal="center"/>
      <protection hidden="1"/>
    </xf>
    <xf numFmtId="0" fontId="4" fillId="0" borderId="6" xfId="0" applyFont="1" applyBorder="1" applyProtection="1">
      <protection hidden="1"/>
    </xf>
    <xf numFmtId="0" fontId="6" fillId="0" borderId="22" xfId="0" applyFont="1" applyBorder="1" applyProtection="1">
      <protection hidden="1"/>
    </xf>
    <xf numFmtId="166" fontId="6" fillId="3" borderId="24" xfId="0" applyNumberFormat="1" applyFont="1" applyFill="1" applyBorder="1" applyAlignment="1" applyProtection="1">
      <alignment horizontal="center"/>
      <protection hidden="1"/>
    </xf>
    <xf numFmtId="0" fontId="10" fillId="0" borderId="6" xfId="0" applyFont="1" applyBorder="1" applyProtection="1">
      <protection hidden="1"/>
    </xf>
    <xf numFmtId="0" fontId="6" fillId="4" borderId="25" xfId="0" applyFont="1" applyFill="1" applyBorder="1" applyAlignment="1" applyProtection="1">
      <alignment horizontal="center" vertical="center"/>
      <protection hidden="1"/>
    </xf>
    <xf numFmtId="166" fontId="6" fillId="3" borderId="23" xfId="0" applyNumberFormat="1" applyFont="1" applyFill="1" applyBorder="1" applyAlignment="1" applyProtection="1">
      <alignment horizontal="center"/>
      <protection hidden="1"/>
    </xf>
    <xf numFmtId="0" fontId="6" fillId="0" borderId="6" xfId="0" applyFont="1" applyBorder="1" applyProtection="1">
      <protection hidden="1"/>
    </xf>
    <xf numFmtId="44" fontId="6" fillId="0" borderId="5" xfId="0" applyNumberFormat="1" applyFont="1" applyBorder="1" applyAlignment="1" applyProtection="1">
      <alignment horizontal="center"/>
      <protection hidden="1"/>
    </xf>
    <xf numFmtId="0" fontId="6" fillId="0" borderId="12" xfId="0" applyFont="1" applyBorder="1" applyProtection="1">
      <protection hidden="1"/>
    </xf>
    <xf numFmtId="44" fontId="6" fillId="0" borderId="12" xfId="0" applyNumberFormat="1" applyFont="1" applyBorder="1" applyAlignment="1" applyProtection="1">
      <alignment horizontal="center"/>
      <protection hidden="1"/>
    </xf>
    <xf numFmtId="0" fontId="4" fillId="0" borderId="13" xfId="0" applyFont="1" applyBorder="1" applyProtection="1"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3" fillId="0" borderId="13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0" fontId="11" fillId="0" borderId="12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1" fillId="0" borderId="13" xfId="0" applyFont="1" applyBorder="1" applyProtection="1">
      <protection hidden="1"/>
    </xf>
    <xf numFmtId="0" fontId="3" fillId="0" borderId="5" xfId="0" applyFont="1" applyFill="1" applyBorder="1" applyProtection="1">
      <protection hidden="1"/>
    </xf>
    <xf numFmtId="0" fontId="11" fillId="6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6" fillId="0" borderId="21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vertical="center"/>
      <protection hidden="1"/>
    </xf>
    <xf numFmtId="0" fontId="7" fillId="0" borderId="0" xfId="0" applyFont="1" applyBorder="1" applyProtection="1">
      <protection hidden="1"/>
    </xf>
    <xf numFmtId="0" fontId="3" fillId="0" borderId="43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11" fillId="0" borderId="43" xfId="0" applyFont="1" applyBorder="1" applyProtection="1">
      <protection hidden="1"/>
    </xf>
    <xf numFmtId="0" fontId="3" fillId="0" borderId="45" xfId="0" applyFont="1" applyBorder="1" applyProtection="1">
      <protection hidden="1"/>
    </xf>
    <xf numFmtId="0" fontId="3" fillId="0" borderId="46" xfId="0" applyFont="1" applyBorder="1" applyProtection="1">
      <protection hidden="1"/>
    </xf>
    <xf numFmtId="0" fontId="12" fillId="0" borderId="39" xfId="0" applyFont="1" applyBorder="1" applyAlignment="1" applyProtection="1">
      <alignment horizontal="center"/>
      <protection hidden="1"/>
    </xf>
    <xf numFmtId="0" fontId="11" fillId="0" borderId="46" xfId="0" applyFont="1" applyBorder="1" applyProtection="1">
      <protection hidden="1"/>
    </xf>
    <xf numFmtId="0" fontId="10" fillId="0" borderId="44" xfId="0" applyFont="1" applyBorder="1" applyProtection="1">
      <protection hidden="1"/>
    </xf>
    <xf numFmtId="0" fontId="12" fillId="0" borderId="44" xfId="0" applyFont="1" applyBorder="1" applyAlignment="1" applyProtection="1">
      <alignment horizontal="center"/>
      <protection hidden="1"/>
    </xf>
    <xf numFmtId="0" fontId="11" fillId="0" borderId="44" xfId="0" applyFont="1" applyBorder="1" applyProtection="1">
      <protection hidden="1"/>
    </xf>
    <xf numFmtId="0" fontId="11" fillId="0" borderId="45" xfId="0" applyFont="1" applyBorder="1" applyProtection="1">
      <protection hidden="1"/>
    </xf>
    <xf numFmtId="0" fontId="3" fillId="0" borderId="47" xfId="0" applyFont="1" applyBorder="1" applyProtection="1">
      <protection hidden="1"/>
    </xf>
    <xf numFmtId="0" fontId="11" fillId="0" borderId="44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4" fillId="0" borderId="43" xfId="0" applyFont="1" applyBorder="1" applyProtection="1">
      <protection hidden="1"/>
    </xf>
    <xf numFmtId="0" fontId="10" fillId="0" borderId="48" xfId="0" applyFont="1" applyBorder="1" applyProtection="1">
      <protection hidden="1"/>
    </xf>
    <xf numFmtId="0" fontId="12" fillId="0" borderId="48" xfId="0" applyFont="1" applyBorder="1" applyAlignment="1" applyProtection="1">
      <alignment horizontal="center"/>
      <protection hidden="1"/>
    </xf>
    <xf numFmtId="0" fontId="3" fillId="0" borderId="39" xfId="0" applyFont="1" applyBorder="1" applyProtection="1">
      <protection hidden="1"/>
    </xf>
    <xf numFmtId="0" fontId="3" fillId="0" borderId="5" xfId="0" applyFont="1" applyBorder="1" applyAlignment="1" applyProtection="1">
      <alignment horizontal="right"/>
      <protection hidden="1"/>
    </xf>
    <xf numFmtId="0" fontId="3" fillId="0" borderId="43" xfId="0" applyFont="1" applyFill="1" applyBorder="1" applyProtection="1">
      <protection hidden="1"/>
    </xf>
    <xf numFmtId="0" fontId="11" fillId="0" borderId="12" xfId="0" applyFont="1" applyBorder="1" applyAlignment="1" applyProtection="1">
      <alignment horizontal="center"/>
      <protection hidden="1"/>
    </xf>
    <xf numFmtId="0" fontId="10" fillId="0" borderId="13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Protection="1">
      <protection hidden="1"/>
    </xf>
    <xf numFmtId="0" fontId="3" fillId="0" borderId="48" xfId="0" applyFont="1" applyBorder="1" applyProtection="1">
      <protection hidden="1"/>
    </xf>
    <xf numFmtId="165" fontId="3" fillId="0" borderId="0" xfId="0" applyNumberFormat="1" applyFont="1" applyFill="1" applyBorder="1" applyAlignment="1" applyProtection="1">
      <protection hidden="1"/>
    </xf>
    <xf numFmtId="168" fontId="3" fillId="0" borderId="0" xfId="1" applyNumberFormat="1" applyFont="1" applyFill="1" applyBorder="1" applyAlignment="1" applyProtection="1">
      <protection hidden="1"/>
    </xf>
    <xf numFmtId="44" fontId="6" fillId="0" borderId="14" xfId="0" applyNumberFormat="1" applyFont="1" applyBorder="1" applyAlignment="1" applyProtection="1">
      <alignment horizontal="center"/>
      <protection hidden="1"/>
    </xf>
    <xf numFmtId="0" fontId="7" fillId="0" borderId="45" xfId="0" applyFont="1" applyBorder="1" applyProtection="1">
      <protection hidden="1"/>
    </xf>
    <xf numFmtId="0" fontId="7" fillId="0" borderId="46" xfId="0" applyFont="1" applyBorder="1" applyProtection="1">
      <protection hidden="1"/>
    </xf>
    <xf numFmtId="166" fontId="6" fillId="3" borderId="53" xfId="0" applyNumberFormat="1" applyFont="1" applyFill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right"/>
      <protection hidden="1"/>
    </xf>
    <xf numFmtId="0" fontId="11" fillId="0" borderId="14" xfId="0" applyFont="1" applyBorder="1" applyProtection="1">
      <protection hidden="1"/>
    </xf>
    <xf numFmtId="165" fontId="3" fillId="0" borderId="0" xfId="0" applyNumberFormat="1" applyFont="1" applyFill="1" applyBorder="1" applyProtection="1">
      <protection hidden="1"/>
    </xf>
    <xf numFmtId="0" fontId="15" fillId="0" borderId="47" xfId="0" applyFont="1" applyBorder="1" applyProtection="1">
      <protection hidden="1"/>
    </xf>
    <xf numFmtId="0" fontId="8" fillId="0" borderId="46" xfId="0" applyFont="1" applyFill="1" applyBorder="1" applyAlignment="1" applyProtection="1">
      <protection hidden="1"/>
    </xf>
    <xf numFmtId="0" fontId="8" fillId="0" borderId="45" xfId="0" applyFont="1" applyFill="1" applyBorder="1" applyAlignment="1" applyProtection="1">
      <protection hidden="1"/>
    </xf>
    <xf numFmtId="0" fontId="15" fillId="0" borderId="46" xfId="0" applyFont="1" applyBorder="1" applyProtection="1">
      <protection hidden="1"/>
    </xf>
    <xf numFmtId="0" fontId="8" fillId="0" borderId="45" xfId="0" applyFont="1" applyFill="1" applyBorder="1" applyAlignment="1" applyProtection="1">
      <alignment horizontal="right"/>
      <protection hidden="1"/>
    </xf>
    <xf numFmtId="0" fontId="15" fillId="0" borderId="50" xfId="0" applyFont="1" applyBorder="1" applyProtection="1">
      <protection hidden="1"/>
    </xf>
    <xf numFmtId="0" fontId="7" fillId="0" borderId="43" xfId="0" applyFont="1" applyBorder="1" applyProtection="1">
      <protection hidden="1"/>
    </xf>
    <xf numFmtId="0" fontId="15" fillId="0" borderId="43" xfId="0" applyFont="1" applyBorder="1" applyProtection="1">
      <protection hidden="1"/>
    </xf>
    <xf numFmtId="0" fontId="25" fillId="13" borderId="4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43" xfId="0" applyFont="1" applyFill="1" applyBorder="1" applyProtection="1">
      <protection hidden="1"/>
    </xf>
    <xf numFmtId="0" fontId="7" fillId="0" borderId="43" xfId="0" applyFont="1" applyFill="1" applyBorder="1" applyAlignment="1" applyProtection="1">
      <alignment vertical="center"/>
      <protection hidden="1"/>
    </xf>
    <xf numFmtId="0" fontId="3" fillId="0" borderId="14" xfId="0" applyFont="1" applyBorder="1" applyProtection="1">
      <protection hidden="1"/>
    </xf>
    <xf numFmtId="0" fontId="3" fillId="0" borderId="50" xfId="0" applyFont="1" applyFill="1" applyBorder="1" applyAlignment="1" applyProtection="1">
      <protection hidden="1"/>
    </xf>
    <xf numFmtId="0" fontId="32" fillId="0" borderId="0" xfId="0" applyFont="1" applyBorder="1" applyAlignment="1" applyProtection="1">
      <alignment vertical="center" wrapText="1"/>
      <protection hidden="1"/>
    </xf>
    <xf numFmtId="165" fontId="3" fillId="10" borderId="52" xfId="0" applyNumberFormat="1" applyFont="1" applyFill="1" applyBorder="1" applyProtection="1">
      <protection hidden="1"/>
    </xf>
    <xf numFmtId="0" fontId="5" fillId="13" borderId="1" xfId="0" applyFont="1" applyFill="1" applyBorder="1" applyAlignment="1" applyProtection="1">
      <alignment horizontal="left"/>
      <protection locked="0"/>
    </xf>
    <xf numFmtId="0" fontId="5" fillId="13" borderId="2" xfId="0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/>
    </xf>
    <xf numFmtId="166" fontId="6" fillId="11" borderId="56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166" fontId="5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39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wrapText="1"/>
      <protection hidden="1"/>
    </xf>
    <xf numFmtId="165" fontId="3" fillId="13" borderId="41" xfId="0" applyNumberFormat="1" applyFont="1" applyFill="1" applyBorder="1" applyAlignment="1" applyProtection="1">
      <protection hidden="1"/>
    </xf>
    <xf numFmtId="0" fontId="0" fillId="0" borderId="28" xfId="0" applyBorder="1" applyAlignment="1" applyProtection="1">
      <protection hidden="1"/>
    </xf>
    <xf numFmtId="0" fontId="0" fillId="0" borderId="50" xfId="0" applyFill="1" applyBorder="1" applyAlignment="1" applyProtection="1">
      <protection hidden="1"/>
    </xf>
    <xf numFmtId="0" fontId="0" fillId="0" borderId="16" xfId="0" applyFill="1" applyBorder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39" xfId="0" applyFill="1" applyBorder="1" applyAlignment="1" applyProtection="1">
      <protection hidden="1"/>
    </xf>
    <xf numFmtId="165" fontId="3" fillId="13" borderId="52" xfId="0" applyNumberFormat="1" applyFont="1" applyFill="1" applyBorder="1" applyAlignment="1" applyProtection="1">
      <protection hidden="1"/>
    </xf>
    <xf numFmtId="0" fontId="27" fillId="0" borderId="0" xfId="0" applyFont="1" applyFill="1" applyBorder="1" applyAlignment="1" applyProtection="1">
      <protection hidden="1"/>
    </xf>
    <xf numFmtId="0" fontId="0" fillId="0" borderId="47" xfId="0" applyFill="1" applyBorder="1" applyAlignment="1" applyProtection="1">
      <protection hidden="1"/>
    </xf>
    <xf numFmtId="0" fontId="29" fillId="0" borderId="50" xfId="0" applyFont="1" applyFill="1" applyBorder="1" applyAlignment="1" applyProtection="1">
      <alignment horizontal="right"/>
      <protection hidden="1"/>
    </xf>
    <xf numFmtId="0" fontId="0" fillId="0" borderId="28" xfId="0" applyFill="1" applyBorder="1" applyAlignment="1" applyProtection="1">
      <protection hidden="1"/>
    </xf>
    <xf numFmtId="0" fontId="0" fillId="0" borderId="11" xfId="0" applyFill="1" applyBorder="1" applyAlignment="1" applyProtection="1">
      <protection hidden="1"/>
    </xf>
    <xf numFmtId="0" fontId="0" fillId="0" borderId="28" xfId="0" applyFill="1" applyBorder="1" applyAlignment="1" applyProtection="1">
      <alignment horizontal="right"/>
      <protection hidden="1"/>
    </xf>
    <xf numFmtId="0" fontId="0" fillId="0" borderId="11" xfId="0" applyFill="1" applyBorder="1" applyAlignment="1" applyProtection="1">
      <alignment horizontal="right"/>
      <protection hidden="1"/>
    </xf>
    <xf numFmtId="0" fontId="0" fillId="0" borderId="47" xfId="0" applyFill="1" applyBorder="1" applyAlignment="1" applyProtection="1">
      <alignment horizontal="right"/>
      <protection hidden="1"/>
    </xf>
    <xf numFmtId="0" fontId="0" fillId="0" borderId="46" xfId="0" applyFill="1" applyBorder="1" applyAlignment="1" applyProtection="1">
      <alignment horizontal="right"/>
      <protection hidden="1"/>
    </xf>
    <xf numFmtId="0" fontId="0" fillId="0" borderId="28" xfId="0" applyBorder="1" applyAlignment="1" applyProtection="1">
      <alignment horizontal="right"/>
      <protection hidden="1"/>
    </xf>
    <xf numFmtId="0" fontId="0" fillId="0" borderId="47" xfId="0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Border="1" applyAlignment="1" applyProtection="1">
      <alignment vertical="top" wrapText="1"/>
      <protection hidden="1"/>
    </xf>
    <xf numFmtId="166" fontId="6" fillId="3" borderId="3" xfId="0" applyNumberFormat="1" applyFont="1" applyFill="1" applyBorder="1" applyAlignment="1" applyProtection="1">
      <alignment horizontal="center"/>
      <protection hidden="1"/>
    </xf>
    <xf numFmtId="166" fontId="6" fillId="0" borderId="0" xfId="0" applyNumberFormat="1" applyFont="1" applyFill="1" applyBorder="1" applyAlignment="1" applyProtection="1">
      <alignment horizontal="center"/>
      <protection hidden="1"/>
    </xf>
    <xf numFmtId="0" fontId="3" fillId="0" borderId="59" xfId="0" applyFont="1" applyBorder="1" applyProtection="1">
      <protection hidden="1"/>
    </xf>
    <xf numFmtId="0" fontId="35" fillId="0" borderId="1" xfId="0" applyFont="1" applyBorder="1" applyAlignment="1" applyProtection="1">
      <alignment horizontal="center" vertical="center"/>
      <protection hidden="1"/>
    </xf>
    <xf numFmtId="165" fontId="3" fillId="12" borderId="52" xfId="0" applyNumberFormat="1" applyFont="1" applyFill="1" applyBorder="1" applyProtection="1">
      <protection hidden="1"/>
    </xf>
    <xf numFmtId="0" fontId="3" fillId="0" borderId="63" xfId="0" applyFont="1" applyBorder="1" applyProtection="1">
      <protection hidden="1"/>
    </xf>
    <xf numFmtId="0" fontId="3" fillId="0" borderId="64" xfId="0" applyFont="1" applyBorder="1" applyProtection="1">
      <protection hidden="1"/>
    </xf>
    <xf numFmtId="165" fontId="3" fillId="13" borderId="65" xfId="0" applyNumberFormat="1" applyFont="1" applyFill="1" applyBorder="1" applyAlignment="1" applyProtection="1">
      <protection hidden="1"/>
    </xf>
    <xf numFmtId="0" fontId="7" fillId="0" borderId="64" xfId="0" applyFont="1" applyBorder="1" applyProtection="1">
      <protection hidden="1"/>
    </xf>
    <xf numFmtId="0" fontId="7" fillId="0" borderId="66" xfId="0" applyFont="1" applyBorder="1" applyProtection="1">
      <protection hidden="1"/>
    </xf>
    <xf numFmtId="0" fontId="7" fillId="0" borderId="59" xfId="0" applyFont="1" applyBorder="1" applyProtection="1">
      <protection hidden="1"/>
    </xf>
    <xf numFmtId="166" fontId="6" fillId="14" borderId="23" xfId="0" applyNumberFormat="1" applyFont="1" applyFill="1" applyBorder="1" applyAlignment="1" applyProtection="1">
      <alignment horizontal="center"/>
      <protection hidden="1"/>
    </xf>
    <xf numFmtId="166" fontId="5" fillId="14" borderId="3" xfId="0" applyNumberFormat="1" applyFont="1" applyFill="1" applyBorder="1" applyAlignment="1" applyProtection="1">
      <alignment horizontal="center"/>
      <protection locked="0"/>
    </xf>
    <xf numFmtId="0" fontId="7" fillId="0" borderId="67" xfId="0" applyFont="1" applyBorder="1" applyProtection="1">
      <protection hidden="1"/>
    </xf>
    <xf numFmtId="0" fontId="16" fillId="0" borderId="64" xfId="0" applyFont="1" applyBorder="1" applyAlignment="1" applyProtection="1">
      <protection hidden="1"/>
    </xf>
    <xf numFmtId="0" fontId="5" fillId="0" borderId="63" xfId="0" applyFont="1" applyBorder="1" applyProtection="1">
      <protection hidden="1"/>
    </xf>
    <xf numFmtId="0" fontId="7" fillId="0" borderId="63" xfId="0" applyFont="1" applyBorder="1" applyProtection="1">
      <protection hidden="1"/>
    </xf>
    <xf numFmtId="0" fontId="16" fillId="13" borderId="26" xfId="0" applyFont="1" applyFill="1" applyBorder="1" applyAlignment="1" applyProtection="1">
      <alignment horizontal="left"/>
      <protection hidden="1"/>
    </xf>
    <xf numFmtId="0" fontId="15" fillId="0" borderId="68" xfId="0" applyFont="1" applyBorder="1" applyProtection="1">
      <protection hidden="1"/>
    </xf>
    <xf numFmtId="0" fontId="15" fillId="0" borderId="67" xfId="0" applyFont="1" applyFill="1" applyBorder="1" applyProtection="1">
      <protection hidden="1"/>
    </xf>
    <xf numFmtId="0" fontId="15" fillId="0" borderId="69" xfId="0" applyFont="1" applyFill="1" applyBorder="1" applyProtection="1">
      <protection hidden="1"/>
    </xf>
    <xf numFmtId="0" fontId="8" fillId="0" borderId="70" xfId="0" applyFont="1" applyFill="1" applyBorder="1" applyAlignment="1" applyProtection="1">
      <alignment horizontal="right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8" fillId="0" borderId="39" xfId="0" applyFont="1" applyFill="1" applyBorder="1" applyAlignment="1" applyProtection="1">
      <protection hidden="1"/>
    </xf>
    <xf numFmtId="0" fontId="8" fillId="0" borderId="68" xfId="0" applyFont="1" applyFill="1" applyBorder="1" applyAlignment="1" applyProtection="1">
      <protection hidden="1"/>
    </xf>
    <xf numFmtId="0" fontId="15" fillId="0" borderId="71" xfId="0" applyFont="1" applyBorder="1" applyProtection="1">
      <protection hidden="1"/>
    </xf>
    <xf numFmtId="0" fontId="8" fillId="0" borderId="68" xfId="0" applyFont="1" applyFill="1" applyBorder="1" applyAlignment="1" applyProtection="1">
      <alignment horizontal="right"/>
      <protection hidden="1"/>
    </xf>
    <xf numFmtId="0" fontId="15" fillId="0" borderId="70" xfId="0" applyFont="1" applyBorder="1" applyProtection="1">
      <protection hidden="1"/>
    </xf>
    <xf numFmtId="0" fontId="15" fillId="0" borderId="72" xfId="0" applyFont="1" applyFill="1" applyBorder="1" applyProtection="1">
      <protection hidden="1"/>
    </xf>
    <xf numFmtId="0" fontId="15" fillId="0" borderId="59" xfId="0" applyFont="1" applyBorder="1" applyProtection="1">
      <protection hidden="1"/>
    </xf>
    <xf numFmtId="0" fontId="15" fillId="0" borderId="71" xfId="0" applyFont="1" applyFill="1" applyBorder="1" applyProtection="1">
      <protection hidden="1"/>
    </xf>
    <xf numFmtId="0" fontId="5" fillId="13" borderId="73" xfId="0" applyFont="1" applyFill="1" applyBorder="1" applyAlignment="1" applyProtection="1">
      <alignment horizontal="left"/>
      <protection locked="0"/>
    </xf>
    <xf numFmtId="166" fontId="5" fillId="14" borderId="29" xfId="0" applyNumberFormat="1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hidden="1"/>
    </xf>
    <xf numFmtId="0" fontId="15" fillId="0" borderId="0" xfId="0" quotePrefix="1" applyNumberFormat="1" applyFont="1" applyFill="1" applyBorder="1" applyAlignment="1" applyProtection="1">
      <alignment horizontal="left"/>
    </xf>
    <xf numFmtId="0" fontId="15" fillId="0" borderId="55" xfId="0" applyFont="1" applyBorder="1" applyAlignment="1" applyProtection="1">
      <alignment horizontal="center"/>
      <protection hidden="1"/>
    </xf>
    <xf numFmtId="0" fontId="16" fillId="0" borderId="7" xfId="0" applyFont="1" applyBorder="1" applyAlignment="1" applyProtection="1">
      <alignment horizontal="left"/>
      <protection hidden="1"/>
    </xf>
    <xf numFmtId="0" fontId="16" fillId="0" borderId="26" xfId="0" applyFont="1" applyBorder="1" applyAlignment="1" applyProtection="1">
      <alignment horizontal="left"/>
      <protection hidden="1"/>
    </xf>
    <xf numFmtId="0" fontId="16" fillId="0" borderId="47" xfId="0" applyFont="1" applyBorder="1" applyAlignment="1" applyProtection="1">
      <alignment horizontal="left"/>
      <protection hidden="1"/>
    </xf>
    <xf numFmtId="0" fontId="16" fillId="0" borderId="10" xfId="0" applyFont="1" applyBorder="1" applyAlignment="1" applyProtection="1">
      <alignment horizontal="left"/>
      <protection hidden="1"/>
    </xf>
    <xf numFmtId="0" fontId="15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167" fontId="15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protection hidden="1"/>
    </xf>
    <xf numFmtId="0" fontId="0" fillId="0" borderId="0" xfId="0" applyFill="1" applyAlignment="1" applyProtection="1">
      <protection hidden="1"/>
    </xf>
    <xf numFmtId="165" fontId="0" fillId="0" borderId="0" xfId="0" applyNumberFormat="1" applyFill="1" applyBorder="1" applyAlignment="1" applyProtection="1">
      <protection hidden="1"/>
    </xf>
    <xf numFmtId="165" fontId="3" fillId="0" borderId="39" xfId="0" applyNumberFormat="1" applyFont="1" applyBorder="1" applyProtection="1">
      <protection hidden="1"/>
    </xf>
    <xf numFmtId="165" fontId="3" fillId="0" borderId="50" xfId="0" applyNumberFormat="1" applyFont="1" applyBorder="1" applyProtection="1">
      <protection hidden="1"/>
    </xf>
    <xf numFmtId="165" fontId="3" fillId="0" borderId="13" xfId="0" applyNumberFormat="1" applyFon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39" xfId="0" applyBorder="1" applyAlignment="1" applyProtection="1"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protection hidden="1"/>
    </xf>
    <xf numFmtId="0" fontId="0" fillId="0" borderId="28" xfId="0" applyBorder="1" applyAlignment="1" applyProtection="1">
      <protection hidden="1"/>
    </xf>
    <xf numFmtId="0" fontId="11" fillId="0" borderId="0" xfId="0" applyFont="1" applyFill="1" applyBorder="1" applyAlignment="1" applyProtection="1"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3" fillId="0" borderId="64" xfId="0" applyFont="1" applyFill="1" applyBorder="1" applyProtection="1">
      <protection hidden="1"/>
    </xf>
    <xf numFmtId="0" fontId="3" fillId="0" borderId="68" xfId="0" applyFont="1" applyBorder="1" applyProtection="1">
      <protection hidden="1"/>
    </xf>
    <xf numFmtId="0" fontId="0" fillId="0" borderId="63" xfId="0" applyFill="1" applyBorder="1" applyAlignment="1" applyProtection="1">
      <protection hidden="1"/>
    </xf>
    <xf numFmtId="0" fontId="3" fillId="0" borderId="66" xfId="0" applyFont="1" applyBorder="1" applyProtection="1">
      <protection hidden="1"/>
    </xf>
    <xf numFmtId="0" fontId="11" fillId="0" borderId="48" xfId="0" applyFont="1" applyBorder="1" applyAlignment="1" applyProtection="1">
      <alignment horizontal="right"/>
      <protection hidden="1"/>
    </xf>
    <xf numFmtId="0" fontId="33" fillId="0" borderId="0" xfId="0" applyFont="1" applyBorder="1" applyAlignment="1" applyProtection="1">
      <alignment vertical="center" wrapText="1"/>
      <protection hidden="1"/>
    </xf>
    <xf numFmtId="0" fontId="34" fillId="0" borderId="0" xfId="0" applyFont="1" applyBorder="1" applyAlignment="1" applyProtection="1">
      <alignment vertical="center" wrapText="1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0" fontId="3" fillId="0" borderId="66" xfId="0" applyFont="1" applyFill="1" applyBorder="1" applyProtection="1">
      <protection hidden="1"/>
    </xf>
    <xf numFmtId="165" fontId="3" fillId="0" borderId="76" xfId="0" applyNumberFormat="1" applyFont="1" applyFill="1" applyBorder="1" applyAlignment="1" applyProtection="1">
      <protection hidden="1"/>
    </xf>
    <xf numFmtId="0" fontId="3" fillId="0" borderId="67" xfId="0" applyFont="1" applyBorder="1" applyProtection="1">
      <protection hidden="1"/>
    </xf>
    <xf numFmtId="0" fontId="11" fillId="0" borderId="64" xfId="0" applyFont="1" applyBorder="1" applyProtection="1">
      <protection hidden="1"/>
    </xf>
    <xf numFmtId="0" fontId="11" fillId="0" borderId="63" xfId="0" applyFont="1" applyBorder="1" applyProtection="1">
      <protection hidden="1"/>
    </xf>
    <xf numFmtId="0" fontId="11" fillId="0" borderId="66" xfId="0" applyFont="1" applyBorder="1" applyProtection="1">
      <protection hidden="1"/>
    </xf>
    <xf numFmtId="0" fontId="3" fillId="0" borderId="0" xfId="0" applyFont="1" applyFill="1" applyAlignment="1" applyProtection="1">
      <protection hidden="1"/>
    </xf>
    <xf numFmtId="0" fontId="3" fillId="0" borderId="0" xfId="0" applyFont="1" applyAlignment="1" applyProtection="1">
      <protection hidden="1"/>
    </xf>
    <xf numFmtId="165" fontId="3" fillId="0" borderId="0" xfId="0" applyNumberFormat="1" applyFont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165" fontId="3" fillId="13" borderId="25" xfId="0" applyNumberFormat="1" applyFont="1" applyFill="1" applyBorder="1" applyAlignment="1" applyProtection="1">
      <alignment horizontal="right"/>
      <protection hidden="1"/>
    </xf>
    <xf numFmtId="165" fontId="3" fillId="13" borderId="25" xfId="0" applyNumberFormat="1" applyFont="1" applyFill="1" applyBorder="1" applyProtection="1">
      <protection hidden="1"/>
    </xf>
    <xf numFmtId="165" fontId="3" fillId="13" borderId="25" xfId="0" applyNumberFormat="1" applyFont="1" applyFill="1" applyBorder="1" applyAlignment="1" applyProtection="1">
      <protection hidden="1"/>
    </xf>
    <xf numFmtId="0" fontId="0" fillId="0" borderId="11" xfId="0" applyBorder="1" applyAlignment="1" applyProtection="1">
      <alignment horizontal="right"/>
      <protection hidden="1"/>
    </xf>
    <xf numFmtId="0" fontId="3" fillId="0" borderId="77" xfId="0" applyFont="1" applyBorder="1" applyProtection="1">
      <protection hidden="1"/>
    </xf>
    <xf numFmtId="0" fontId="3" fillId="0" borderId="77" xfId="0" applyFont="1" applyBorder="1" applyAlignment="1" applyProtection="1">
      <alignment horizontal="right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11" fillId="0" borderId="67" xfId="0" applyFont="1" applyBorder="1" applyProtection="1"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1" fillId="0" borderId="11" xfId="0" applyFont="1" applyBorder="1" applyProtection="1">
      <protection hidden="1"/>
    </xf>
    <xf numFmtId="0" fontId="3" fillId="0" borderId="14" xfId="0" applyFont="1" applyFill="1" applyBorder="1" applyProtection="1">
      <protection hidden="1"/>
    </xf>
    <xf numFmtId="0" fontId="3" fillId="0" borderId="77" xfId="0" applyFont="1" applyFill="1" applyBorder="1" applyProtection="1">
      <protection hidden="1"/>
    </xf>
    <xf numFmtId="0" fontId="0" fillId="0" borderId="18" xfId="0" applyBorder="1" applyAlignment="1" applyProtection="1">
      <protection hidden="1"/>
    </xf>
    <xf numFmtId="0" fontId="0" fillId="0" borderId="13" xfId="0" applyBorder="1" applyAlignment="1" applyProtection="1">
      <protection hidden="1"/>
    </xf>
    <xf numFmtId="0" fontId="3" fillId="0" borderId="63" xfId="0" applyFont="1" applyFill="1" applyBorder="1" applyProtection="1">
      <protection hidden="1"/>
    </xf>
    <xf numFmtId="0" fontId="3" fillId="0" borderId="28" xfId="0" applyFont="1" applyBorder="1" applyProtection="1">
      <protection hidden="1"/>
    </xf>
    <xf numFmtId="0" fontId="3" fillId="0" borderId="0" xfId="0" applyFont="1" applyFill="1" applyBorder="1" applyAlignment="1" applyProtection="1">
      <protection locked="0" hidden="1"/>
    </xf>
    <xf numFmtId="0" fontId="3" fillId="0" borderId="18" xfId="0" applyFont="1" applyBorder="1" applyProtection="1">
      <protection hidden="1"/>
    </xf>
    <xf numFmtId="0" fontId="11" fillId="0" borderId="54" xfId="0" applyFont="1" applyBorder="1" applyAlignment="1" applyProtection="1">
      <alignment horizontal="right"/>
      <protection hidden="1"/>
    </xf>
    <xf numFmtId="0" fontId="11" fillId="0" borderId="38" xfId="0" applyFont="1" applyBorder="1" applyAlignment="1" applyProtection="1">
      <alignment horizontal="right"/>
      <protection hidden="1"/>
    </xf>
    <xf numFmtId="0" fontId="0" fillId="0" borderId="11" xfId="0" applyBorder="1" applyAlignment="1" applyProtection="1">
      <protection hidden="1"/>
    </xf>
    <xf numFmtId="0" fontId="25" fillId="0" borderId="48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36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2" fillId="0" borderId="0" xfId="0" applyFont="1" applyBorder="1" applyAlignment="1" applyProtection="1">
      <alignment vertical="top" wrapText="1"/>
      <protection hidden="1"/>
    </xf>
    <xf numFmtId="0" fontId="11" fillId="0" borderId="50" xfId="0" applyFont="1" applyBorder="1" applyProtection="1">
      <protection hidden="1"/>
    </xf>
    <xf numFmtId="0" fontId="35" fillId="0" borderId="0" xfId="0" applyFont="1" applyBorder="1" applyAlignment="1" applyProtection="1">
      <alignment vertical="center"/>
      <protection hidden="1"/>
    </xf>
    <xf numFmtId="0" fontId="3" fillId="0" borderId="50" xfId="0" applyFont="1" applyBorder="1" applyProtection="1">
      <protection hidden="1"/>
    </xf>
    <xf numFmtId="0" fontId="3" fillId="0" borderId="11" xfId="0" applyFont="1" applyBorder="1" applyProtection="1">
      <protection hidden="1"/>
    </xf>
    <xf numFmtId="165" fontId="3" fillId="0" borderId="38" xfId="0" applyNumberFormat="1" applyFont="1" applyFill="1" applyBorder="1" applyProtection="1">
      <protection hidden="1"/>
    </xf>
    <xf numFmtId="0" fontId="3" fillId="0" borderId="54" xfId="0" applyFont="1" applyBorder="1" applyProtection="1">
      <protection hidden="1"/>
    </xf>
    <xf numFmtId="165" fontId="3" fillId="0" borderId="38" xfId="0" applyNumberFormat="1" applyFont="1" applyFill="1" applyBorder="1" applyAlignment="1" applyProtection="1">
      <protection hidden="1"/>
    </xf>
    <xf numFmtId="0" fontId="3" fillId="0" borderId="38" xfId="0" applyFont="1" applyBorder="1" applyProtection="1">
      <protection hidden="1"/>
    </xf>
    <xf numFmtId="168" fontId="3" fillId="0" borderId="38" xfId="1" applyNumberFormat="1" applyFont="1" applyFill="1" applyBorder="1" applyAlignment="1" applyProtection="1">
      <protection hidden="1"/>
    </xf>
    <xf numFmtId="0" fontId="25" fillId="0" borderId="50" xfId="0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alignment vertical="center" wrapText="1"/>
      <protection hidden="1"/>
    </xf>
    <xf numFmtId="0" fontId="0" fillId="0" borderId="38" xfId="0" applyBorder="1" applyAlignment="1" applyProtection="1">
      <protection hidden="1"/>
    </xf>
    <xf numFmtId="0" fontId="11" fillId="0" borderId="48" xfId="0" applyFont="1" applyBorder="1" applyProtection="1">
      <protection hidden="1"/>
    </xf>
    <xf numFmtId="0" fontId="11" fillId="0" borderId="18" xfId="0" applyFont="1" applyBorder="1" applyProtection="1">
      <protection hidden="1"/>
    </xf>
    <xf numFmtId="165" fontId="3" fillId="8" borderId="25" xfId="0" applyNumberFormat="1" applyFont="1" applyFill="1" applyBorder="1" applyProtection="1">
      <protection hidden="1"/>
    </xf>
    <xf numFmtId="165" fontId="3" fillId="8" borderId="25" xfId="0" applyNumberFormat="1" applyFont="1" applyFill="1" applyBorder="1" applyAlignment="1" applyProtection="1">
      <protection hidden="1"/>
    </xf>
    <xf numFmtId="9" fontId="3" fillId="8" borderId="80" xfId="2" applyFont="1" applyFill="1" applyBorder="1" applyAlignment="1" applyProtection="1">
      <alignment horizontal="center"/>
      <protection hidden="1"/>
    </xf>
    <xf numFmtId="165" fontId="3" fillId="8" borderId="81" xfId="1" applyNumberFormat="1" applyFont="1" applyFill="1" applyBorder="1" applyAlignment="1" applyProtection="1">
      <alignment horizontal="right"/>
      <protection hidden="1"/>
    </xf>
    <xf numFmtId="9" fontId="3" fillId="8" borderId="80" xfId="0" applyNumberFormat="1" applyFont="1" applyFill="1" applyBorder="1" applyAlignment="1" applyProtection="1">
      <alignment horizontal="center"/>
      <protection hidden="1"/>
    </xf>
    <xf numFmtId="165" fontId="3" fillId="8" borderId="81" xfId="2" applyNumberFormat="1" applyFont="1" applyFill="1" applyBorder="1" applyAlignment="1" applyProtection="1">
      <alignment horizontal="right"/>
      <protection hidden="1"/>
    </xf>
    <xf numFmtId="0" fontId="37" fillId="13" borderId="41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38" xfId="0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protection hidden="1"/>
    </xf>
    <xf numFmtId="0" fontId="0" fillId="0" borderId="28" xfId="0" applyBorder="1" applyAlignment="1" applyProtection="1"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165" fontId="3" fillId="0" borderId="49" xfId="0" applyNumberFormat="1" applyFont="1" applyFill="1" applyBorder="1" applyAlignment="1" applyProtection="1">
      <protection hidden="1"/>
    </xf>
    <xf numFmtId="0" fontId="3" fillId="0" borderId="45" xfId="0" applyFont="1" applyBorder="1" applyAlignment="1" applyProtection="1">
      <alignment horizontal="right"/>
      <protection hidden="1"/>
    </xf>
    <xf numFmtId="0" fontId="3" fillId="0" borderId="71" xfId="0" applyFont="1" applyBorder="1" applyProtection="1">
      <protection hidden="1"/>
    </xf>
    <xf numFmtId="165" fontId="4" fillId="0" borderId="61" xfId="0" applyNumberFormat="1" applyFont="1" applyFill="1" applyBorder="1" applyAlignment="1" applyProtection="1">
      <alignment horizontal="right"/>
      <protection locked="0" hidden="1"/>
    </xf>
    <xf numFmtId="165" fontId="3" fillId="0" borderId="61" xfId="0" applyNumberFormat="1" applyFont="1" applyFill="1" applyBorder="1" applyAlignment="1" applyProtection="1">
      <protection hidden="1"/>
    </xf>
    <xf numFmtId="0" fontId="0" fillId="0" borderId="88" xfId="0" applyBorder="1" applyAlignment="1" applyProtection="1">
      <protection hidden="1"/>
    </xf>
    <xf numFmtId="0" fontId="3" fillId="0" borderId="68" xfId="0" applyFont="1" applyBorder="1" applyAlignment="1" applyProtection="1">
      <alignment horizontal="right"/>
      <protection hidden="1"/>
    </xf>
    <xf numFmtId="0" fontId="3" fillId="0" borderId="50" xfId="0" applyFont="1" applyBorder="1" applyAlignment="1" applyProtection="1">
      <alignment horizontal="right"/>
      <protection hidden="1"/>
    </xf>
    <xf numFmtId="165" fontId="4" fillId="0" borderId="51" xfId="0" applyNumberFormat="1" applyFont="1" applyFill="1" applyBorder="1" applyAlignment="1" applyProtection="1">
      <alignment horizontal="right"/>
      <protection locked="0" hidden="1"/>
    </xf>
    <xf numFmtId="165" fontId="3" fillId="0" borderId="51" xfId="0" applyNumberFormat="1" applyFont="1" applyFill="1" applyBorder="1" applyAlignment="1" applyProtection="1">
      <protection hidden="1"/>
    </xf>
    <xf numFmtId="0" fontId="3" fillId="0" borderId="99" xfId="0" applyFont="1" applyBorder="1" applyProtection="1">
      <protection hidden="1"/>
    </xf>
    <xf numFmtId="0" fontId="3" fillId="16" borderId="0" xfId="0" applyFont="1" applyFill="1" applyBorder="1" applyAlignment="1" applyProtection="1">
      <alignment horizontal="right"/>
      <protection hidden="1"/>
    </xf>
    <xf numFmtId="0" fontId="0" fillId="0" borderId="100" xfId="0" applyFill="1" applyBorder="1" applyAlignment="1" applyProtection="1">
      <protection hidden="1"/>
    </xf>
    <xf numFmtId="0" fontId="0" fillId="0" borderId="101" xfId="0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1" fillId="0" borderId="59" xfId="0" applyFont="1" applyBorder="1" applyProtection="1">
      <protection hidden="1"/>
    </xf>
    <xf numFmtId="0" fontId="10" fillId="0" borderId="13" xfId="0" applyFon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39" xfId="0" applyBorder="1" applyAlignment="1" applyProtection="1">
      <protection hidden="1"/>
    </xf>
    <xf numFmtId="0" fontId="3" fillId="16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25" fillId="0" borderId="48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0" fontId="32" fillId="0" borderId="0" xfId="0" applyFont="1" applyBorder="1" applyAlignment="1" applyProtection="1">
      <alignment vertical="center" wrapText="1"/>
      <protection hidden="1"/>
    </xf>
    <xf numFmtId="0" fontId="32" fillId="0" borderId="0" xfId="0" applyFont="1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wrapText="1"/>
      <protection hidden="1"/>
    </xf>
    <xf numFmtId="3" fontId="23" fillId="0" borderId="0" xfId="0" applyNumberFormat="1" applyFont="1" applyFill="1" applyBorder="1" applyAlignment="1" applyProtection="1">
      <alignment horizontal="right"/>
      <protection hidden="1"/>
    </xf>
    <xf numFmtId="0" fontId="23" fillId="0" borderId="0" xfId="0" applyFont="1" applyBorder="1" applyAlignment="1" applyProtection="1">
      <protection hidden="1"/>
    </xf>
    <xf numFmtId="0" fontId="23" fillId="0" borderId="38" xfId="0" applyFont="1" applyBorder="1" applyAlignment="1" applyProtection="1">
      <protection hidden="1"/>
    </xf>
    <xf numFmtId="0" fontId="0" fillId="0" borderId="71" xfId="0" applyBorder="1" applyAlignment="1" applyProtection="1">
      <protection hidden="1"/>
    </xf>
    <xf numFmtId="0" fontId="0" fillId="0" borderId="59" xfId="0" applyBorder="1" applyAlignment="1" applyProtection="1">
      <protection hidden="1"/>
    </xf>
    <xf numFmtId="166" fontId="6" fillId="9" borderId="103" xfId="0" applyNumberFormat="1" applyFont="1" applyFill="1" applyBorder="1" applyAlignment="1" applyProtection="1">
      <alignment horizontal="center"/>
      <protection hidden="1"/>
    </xf>
    <xf numFmtId="166" fontId="6" fillId="3" borderId="104" xfId="0" applyNumberFormat="1" applyFont="1" applyFill="1" applyBorder="1" applyAlignment="1" applyProtection="1">
      <alignment horizontal="center"/>
      <protection hidden="1"/>
    </xf>
    <xf numFmtId="166" fontId="6" fillId="9" borderId="36" xfId="0" applyNumberFormat="1" applyFont="1" applyFill="1" applyBorder="1" applyAlignment="1" applyProtection="1">
      <alignment horizontal="center"/>
      <protection hidden="1"/>
    </xf>
    <xf numFmtId="0" fontId="6" fillId="0" borderId="71" xfId="0" applyFont="1" applyFill="1" applyBorder="1" applyAlignment="1" applyProtection="1">
      <alignment horizontal="center"/>
      <protection hidden="1"/>
    </xf>
    <xf numFmtId="0" fontId="6" fillId="0" borderId="59" xfId="0" applyFont="1" applyFill="1" applyBorder="1" applyAlignment="1" applyProtection="1">
      <alignment horizontal="center"/>
      <protection hidden="1"/>
    </xf>
    <xf numFmtId="0" fontId="7" fillId="0" borderId="106" xfId="0" applyFont="1" applyBorder="1" applyProtection="1">
      <protection hidden="1"/>
    </xf>
    <xf numFmtId="0" fontId="6" fillId="0" borderId="13" xfId="0" applyFont="1" applyBorder="1" applyProtection="1">
      <protection hidden="1"/>
    </xf>
    <xf numFmtId="44" fontId="6" fillId="0" borderId="13" xfId="0" applyNumberFormat="1" applyFont="1" applyBorder="1" applyAlignment="1" applyProtection="1">
      <alignment horizontal="center"/>
      <protection hidden="1"/>
    </xf>
    <xf numFmtId="0" fontId="7" fillId="0" borderId="13" xfId="0" applyFont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25" fillId="0" borderId="0" xfId="0" applyFont="1" applyFill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horizontal="left"/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3" fillId="0" borderId="107" xfId="0" applyFont="1" applyFill="1" applyBorder="1" applyProtection="1">
      <protection hidden="1"/>
    </xf>
    <xf numFmtId="0" fontId="3" fillId="0" borderId="78" xfId="0" applyFont="1" applyFill="1" applyBorder="1" applyAlignment="1" applyProtection="1">
      <protection hidden="1"/>
    </xf>
    <xf numFmtId="0" fontId="3" fillId="0" borderId="74" xfId="0" applyFont="1" applyFill="1" applyBorder="1" applyProtection="1">
      <protection hidden="1"/>
    </xf>
    <xf numFmtId="0" fontId="3" fillId="0" borderId="101" xfId="0" applyFont="1" applyFill="1" applyBorder="1" applyProtection="1">
      <protection hidden="1"/>
    </xf>
    <xf numFmtId="0" fontId="3" fillId="0" borderId="79" xfId="0" applyFont="1" applyFill="1" applyBorder="1" applyProtection="1">
      <protection hidden="1"/>
    </xf>
    <xf numFmtId="0" fontId="3" fillId="0" borderId="38" xfId="0" applyFont="1" applyFill="1" applyBorder="1" applyProtection="1">
      <protection hidden="1"/>
    </xf>
    <xf numFmtId="0" fontId="3" fillId="0" borderId="102" xfId="0" applyFont="1" applyFill="1" applyBorder="1" applyProtection="1">
      <protection hidden="1"/>
    </xf>
    <xf numFmtId="0" fontId="3" fillId="0" borderId="78" xfId="0" applyFont="1" applyFill="1" applyBorder="1" applyProtection="1">
      <protection hidden="1"/>
    </xf>
    <xf numFmtId="0" fontId="8" fillId="0" borderId="15" xfId="0" applyFont="1" applyFill="1" applyBorder="1" applyAlignment="1" applyProtection="1">
      <alignment horizontal="right"/>
      <protection hidden="1"/>
    </xf>
    <xf numFmtId="0" fontId="3" fillId="0" borderId="108" xfId="0" applyFont="1" applyBorder="1" applyProtection="1">
      <protection hidden="1"/>
    </xf>
    <xf numFmtId="0" fontId="3" fillId="0" borderId="106" xfId="0" applyFont="1" applyBorder="1" applyProtection="1">
      <protection hidden="1"/>
    </xf>
    <xf numFmtId="0" fontId="11" fillId="0" borderId="106" xfId="0" applyFont="1" applyBorder="1" applyProtection="1">
      <protection hidden="1"/>
    </xf>
    <xf numFmtId="0" fontId="0" fillId="0" borderId="109" xfId="0" applyBorder="1" applyAlignment="1" applyProtection="1">
      <protection hidden="1"/>
    </xf>
    <xf numFmtId="0" fontId="0" fillId="0" borderId="110" xfId="0" applyBorder="1" applyAlignment="1" applyProtection="1">
      <protection hidden="1"/>
    </xf>
    <xf numFmtId="0" fontId="3" fillId="0" borderId="110" xfId="0" applyFont="1" applyBorder="1" applyProtection="1">
      <protection hidden="1"/>
    </xf>
    <xf numFmtId="166" fontId="6" fillId="11" borderId="65" xfId="0" applyNumberFormat="1" applyFont="1" applyFill="1" applyBorder="1" applyAlignment="1" applyProtection="1">
      <alignment horizontal="center"/>
      <protection hidden="1"/>
    </xf>
    <xf numFmtId="166" fontId="6" fillId="9" borderId="4" xfId="0" applyNumberFormat="1" applyFont="1" applyFill="1" applyBorder="1" applyAlignment="1" applyProtection="1">
      <alignment horizontal="center"/>
      <protection hidden="1"/>
    </xf>
    <xf numFmtId="166" fontId="5" fillId="14" borderId="111" xfId="0" applyNumberFormat="1" applyFont="1" applyFill="1" applyBorder="1" applyAlignment="1" applyProtection="1">
      <alignment horizontal="center"/>
      <protection locked="0"/>
    </xf>
    <xf numFmtId="166" fontId="6" fillId="3" borderId="111" xfId="0" applyNumberFormat="1" applyFont="1" applyFill="1" applyBorder="1" applyAlignment="1" applyProtection="1">
      <alignment horizontal="center"/>
      <protection hidden="1"/>
    </xf>
    <xf numFmtId="166" fontId="5" fillId="14" borderId="112" xfId="0" applyNumberFormat="1" applyFont="1" applyFill="1" applyBorder="1" applyAlignment="1" applyProtection="1">
      <alignment horizontal="center"/>
      <protection locked="0"/>
    </xf>
    <xf numFmtId="0" fontId="25" fillId="13" borderId="25" xfId="0" applyFont="1" applyFill="1" applyBorder="1" applyAlignment="1" applyProtection="1">
      <alignment horizontal="center" vertical="center" wrapText="1"/>
      <protection hidden="1"/>
    </xf>
    <xf numFmtId="166" fontId="6" fillId="3" borderId="112" xfId="0" applyNumberFormat="1" applyFont="1" applyFill="1" applyBorder="1" applyAlignment="1" applyProtection="1">
      <alignment horizontal="center"/>
      <protection hidden="1"/>
    </xf>
    <xf numFmtId="166" fontId="6" fillId="3" borderId="113" xfId="0" applyNumberFormat="1" applyFont="1" applyFill="1" applyBorder="1" applyAlignment="1" applyProtection="1">
      <alignment horizontal="center"/>
      <protection hidden="1"/>
    </xf>
    <xf numFmtId="0" fontId="25" fillId="8" borderId="23" xfId="0" applyFont="1" applyFill="1" applyBorder="1" applyAlignment="1" applyProtection="1">
      <alignment horizontal="center" vertical="center" wrapText="1"/>
      <protection hidden="1"/>
    </xf>
    <xf numFmtId="0" fontId="25" fillId="8" borderId="24" xfId="0" applyFont="1" applyFill="1" applyBorder="1" applyAlignment="1" applyProtection="1">
      <alignment horizontal="center" vertical="center" wrapText="1"/>
      <protection hidden="1"/>
    </xf>
    <xf numFmtId="166" fontId="6" fillId="11" borderId="83" xfId="0" applyNumberFormat="1" applyFont="1" applyFill="1" applyBorder="1" applyAlignment="1" applyProtection="1">
      <alignment horizontal="center"/>
      <protection hidden="1"/>
    </xf>
    <xf numFmtId="166" fontId="6" fillId="9" borderId="113" xfId="0" applyNumberFormat="1" applyFont="1" applyFill="1" applyBorder="1" applyAlignment="1" applyProtection="1">
      <alignment horizontal="center"/>
      <protection hidden="1"/>
    </xf>
    <xf numFmtId="44" fontId="6" fillId="0" borderId="109" xfId="0" applyNumberFormat="1" applyFont="1" applyBorder="1" applyAlignment="1" applyProtection="1">
      <alignment horizontal="center"/>
      <protection hidden="1"/>
    </xf>
    <xf numFmtId="44" fontId="6" fillId="0" borderId="110" xfId="0" applyNumberFormat="1" applyFont="1" applyBorder="1" applyAlignment="1" applyProtection="1">
      <alignment horizontal="center"/>
      <protection hidden="1"/>
    </xf>
    <xf numFmtId="0" fontId="7" fillId="0" borderId="110" xfId="0" applyFont="1" applyBorder="1" applyProtection="1">
      <protection hidden="1"/>
    </xf>
    <xf numFmtId="166" fontId="6" fillId="11" borderId="114" xfId="0" applyNumberFormat="1" applyFont="1" applyFill="1" applyBorder="1" applyAlignment="1" applyProtection="1">
      <alignment horizontal="center"/>
      <protection hidden="1"/>
    </xf>
    <xf numFmtId="166" fontId="5" fillId="14" borderId="115" xfId="0" applyNumberFormat="1" applyFont="1" applyFill="1" applyBorder="1" applyAlignment="1" applyProtection="1">
      <alignment horizontal="center"/>
      <protection locked="0"/>
    </xf>
    <xf numFmtId="166" fontId="6" fillId="3" borderId="115" xfId="0" applyNumberFormat="1" applyFont="1" applyFill="1" applyBorder="1" applyAlignment="1" applyProtection="1">
      <alignment horizontal="center"/>
      <protection hidden="1"/>
    </xf>
    <xf numFmtId="0" fontId="25" fillId="12" borderId="23" xfId="0" applyFont="1" applyFill="1" applyBorder="1" applyAlignment="1" applyProtection="1">
      <alignment horizontal="center" vertical="center" wrapText="1"/>
      <protection hidden="1"/>
    </xf>
    <xf numFmtId="0" fontId="25" fillId="10" borderId="24" xfId="0" applyFont="1" applyFill="1" applyBorder="1" applyAlignment="1" applyProtection="1">
      <alignment horizontal="center" vertical="center" wrapText="1"/>
      <protection hidden="1"/>
    </xf>
    <xf numFmtId="166" fontId="6" fillId="11" borderId="117" xfId="0" applyNumberFormat="1" applyFont="1" applyFill="1" applyBorder="1" applyAlignment="1" applyProtection="1">
      <alignment horizontal="center"/>
      <protection hidden="1"/>
    </xf>
    <xf numFmtId="166" fontId="6" fillId="9" borderId="116" xfId="0" applyNumberFormat="1" applyFont="1" applyFill="1" applyBorder="1" applyAlignment="1" applyProtection="1">
      <alignment horizontal="center"/>
      <protection hidden="1"/>
    </xf>
    <xf numFmtId="166" fontId="6" fillId="11" borderId="23" xfId="0" applyNumberFormat="1" applyFont="1" applyFill="1" applyBorder="1" applyAlignment="1" applyProtection="1">
      <alignment horizontal="center"/>
      <protection hidden="1"/>
    </xf>
    <xf numFmtId="166" fontId="6" fillId="9" borderId="24" xfId="0" applyNumberFormat="1" applyFont="1" applyFill="1" applyBorder="1" applyAlignment="1" applyProtection="1">
      <alignment horizontal="center"/>
      <protection hidden="1"/>
    </xf>
    <xf numFmtId="0" fontId="35" fillId="0" borderId="37" xfId="0" applyFont="1" applyFill="1" applyBorder="1" applyAlignment="1" applyProtection="1">
      <alignment horizontal="center" vertical="center"/>
      <protection hidden="1"/>
    </xf>
    <xf numFmtId="0" fontId="25" fillId="8" borderId="23" xfId="0" applyFont="1" applyFill="1" applyBorder="1" applyAlignment="1" applyProtection="1">
      <alignment horizontal="center" wrapText="1"/>
      <protection hidden="1"/>
    </xf>
    <xf numFmtId="0" fontId="25" fillId="8" borderId="24" xfId="0" applyFont="1" applyFill="1" applyBorder="1" applyAlignment="1" applyProtection="1">
      <alignment horizontal="center" wrapText="1"/>
      <protection hidden="1"/>
    </xf>
    <xf numFmtId="166" fontId="5" fillId="14" borderId="80" xfId="0" applyNumberFormat="1" applyFont="1" applyFill="1" applyBorder="1" applyAlignment="1" applyProtection="1">
      <alignment horizontal="center"/>
      <protection locked="0"/>
    </xf>
    <xf numFmtId="166" fontId="5" fillId="14" borderId="118" xfId="0" applyNumberFormat="1" applyFont="1" applyFill="1" applyBorder="1" applyAlignment="1" applyProtection="1">
      <alignment horizontal="center"/>
      <protection locked="0"/>
    </xf>
    <xf numFmtId="166" fontId="5" fillId="14" borderId="81" xfId="0" applyNumberFormat="1" applyFont="1" applyFill="1" applyBorder="1" applyAlignment="1" applyProtection="1">
      <alignment horizontal="center"/>
      <protection locked="0"/>
    </xf>
    <xf numFmtId="166" fontId="6" fillId="3" borderId="31" xfId="0" applyNumberFormat="1" applyFont="1" applyFill="1" applyBorder="1" applyAlignment="1" applyProtection="1">
      <alignment horizontal="center"/>
      <protection hidden="1"/>
    </xf>
    <xf numFmtId="166" fontId="6" fillId="3" borderId="35" xfId="0" applyNumberFormat="1" applyFont="1" applyFill="1" applyBorder="1" applyAlignment="1" applyProtection="1">
      <alignment horizontal="center"/>
      <protection hidden="1"/>
    </xf>
    <xf numFmtId="166" fontId="6" fillId="5" borderId="4" xfId="0" applyNumberFormat="1" applyFont="1" applyFill="1" applyBorder="1" applyAlignment="1" applyProtection="1">
      <alignment horizontal="center"/>
      <protection hidden="1"/>
    </xf>
    <xf numFmtId="166" fontId="6" fillId="3" borderId="29" xfId="0" applyNumberFormat="1" applyFont="1" applyFill="1" applyBorder="1" applyAlignment="1" applyProtection="1">
      <alignment horizontal="center"/>
      <protection hidden="1"/>
    </xf>
    <xf numFmtId="166" fontId="6" fillId="5" borderId="36" xfId="0" applyNumberFormat="1" applyFont="1" applyFill="1" applyBorder="1" applyAlignment="1" applyProtection="1">
      <alignment horizontal="center"/>
      <protection hidden="1"/>
    </xf>
    <xf numFmtId="166" fontId="31" fillId="7" borderId="29" xfId="0" applyNumberFormat="1" applyFont="1" applyFill="1" applyBorder="1" applyAlignment="1" applyProtection="1">
      <alignment horizontal="center"/>
      <protection hidden="1"/>
    </xf>
    <xf numFmtId="166" fontId="31" fillId="8" borderId="36" xfId="0" applyNumberFormat="1" applyFont="1" applyFill="1" applyBorder="1" applyAlignment="1" applyProtection="1">
      <alignment horizontal="center"/>
      <protection hidden="1"/>
    </xf>
    <xf numFmtId="0" fontId="7" fillId="0" borderId="119" xfId="0" applyFont="1" applyBorder="1" applyProtection="1">
      <protection hidden="1"/>
    </xf>
    <xf numFmtId="0" fontId="25" fillId="15" borderId="23" xfId="0" applyFont="1" applyFill="1" applyBorder="1" applyAlignment="1" applyProtection="1">
      <alignment horizontal="center" vertical="center" wrapText="1"/>
      <protection hidden="1"/>
    </xf>
    <xf numFmtId="166" fontId="6" fillId="11" borderId="31" xfId="0" applyNumberFormat="1" applyFont="1" applyFill="1" applyBorder="1" applyAlignment="1" applyProtection="1">
      <alignment horizontal="center"/>
      <protection hidden="1"/>
    </xf>
    <xf numFmtId="166" fontId="6" fillId="9" borderId="35" xfId="0" applyNumberFormat="1" applyFont="1" applyFill="1" applyBorder="1" applyAlignment="1" applyProtection="1">
      <alignment horizontal="center"/>
      <protection hidden="1"/>
    </xf>
    <xf numFmtId="166" fontId="6" fillId="11" borderId="3" xfId="0" applyNumberFormat="1" applyFont="1" applyFill="1" applyBorder="1" applyAlignment="1" applyProtection="1">
      <alignment horizontal="center"/>
      <protection hidden="1"/>
    </xf>
    <xf numFmtId="166" fontId="6" fillId="11" borderId="29" xfId="0" applyNumberFormat="1" applyFont="1" applyFill="1" applyBorder="1" applyAlignment="1" applyProtection="1">
      <alignment horizontal="center"/>
      <protection hidden="1"/>
    </xf>
    <xf numFmtId="0" fontId="7" fillId="0" borderId="120" xfId="0" applyFont="1" applyBorder="1" applyProtection="1">
      <protection hidden="1"/>
    </xf>
    <xf numFmtId="0" fontId="7" fillId="0" borderId="120" xfId="0" applyFont="1" applyFill="1" applyBorder="1" applyProtection="1">
      <protection hidden="1"/>
    </xf>
    <xf numFmtId="0" fontId="7" fillId="0" borderId="119" xfId="0" applyFont="1" applyBorder="1" applyAlignment="1" applyProtection="1">
      <alignment vertical="center"/>
      <protection hidden="1"/>
    </xf>
    <xf numFmtId="0" fontId="7" fillId="0" borderId="119" xfId="0" applyFont="1" applyFill="1" applyBorder="1" applyAlignment="1" applyProtection="1">
      <alignment vertical="center"/>
      <protection hidden="1"/>
    </xf>
    <xf numFmtId="166" fontId="6" fillId="9" borderId="122" xfId="0" applyNumberFormat="1" applyFont="1" applyFill="1" applyBorder="1" applyAlignment="1" applyProtection="1">
      <alignment horizontal="center"/>
      <protection hidden="1"/>
    </xf>
    <xf numFmtId="166" fontId="6" fillId="9" borderId="124" xfId="0" applyNumberFormat="1" applyFont="1" applyFill="1" applyBorder="1" applyAlignment="1" applyProtection="1">
      <alignment horizontal="center"/>
      <protection hidden="1"/>
    </xf>
    <xf numFmtId="166" fontId="6" fillId="9" borderId="126" xfId="0" applyNumberFormat="1" applyFont="1" applyFill="1" applyBorder="1" applyAlignment="1" applyProtection="1">
      <alignment horizontal="center"/>
      <protection hidden="1"/>
    </xf>
    <xf numFmtId="166" fontId="6" fillId="9" borderId="128" xfId="0" applyNumberFormat="1" applyFont="1" applyFill="1" applyBorder="1" applyAlignment="1" applyProtection="1">
      <alignment horizontal="center"/>
      <protection hidden="1"/>
    </xf>
    <xf numFmtId="166" fontId="6" fillId="9" borderId="130" xfId="0" applyNumberFormat="1" applyFont="1" applyFill="1" applyBorder="1" applyAlignment="1" applyProtection="1">
      <alignment horizontal="center"/>
      <protection hidden="1"/>
    </xf>
    <xf numFmtId="166" fontId="6" fillId="9" borderId="132" xfId="0" applyNumberFormat="1" applyFont="1" applyFill="1" applyBorder="1" applyAlignment="1" applyProtection="1">
      <alignment horizontal="center"/>
      <protection hidden="1"/>
    </xf>
    <xf numFmtId="166" fontId="6" fillId="9" borderId="134" xfId="0" applyNumberFormat="1" applyFont="1" applyFill="1" applyBorder="1" applyAlignment="1" applyProtection="1">
      <alignment horizontal="center"/>
      <protection hidden="1"/>
    </xf>
    <xf numFmtId="166" fontId="6" fillId="9" borderId="136" xfId="0" applyNumberFormat="1" applyFont="1" applyFill="1" applyBorder="1" applyAlignment="1" applyProtection="1">
      <alignment horizontal="center"/>
      <protection hidden="1"/>
    </xf>
    <xf numFmtId="0" fontId="7" fillId="0" borderId="137" xfId="0" applyFont="1" applyBorder="1" applyProtection="1">
      <protection hidden="1"/>
    </xf>
    <xf numFmtId="0" fontId="7" fillId="0" borderId="137" xfId="0" applyFont="1" applyFill="1" applyBorder="1" applyProtection="1">
      <protection hidden="1"/>
    </xf>
    <xf numFmtId="166" fontId="5" fillId="14" borderId="138" xfId="0" applyNumberFormat="1" applyFont="1" applyFill="1" applyBorder="1" applyAlignment="1" applyProtection="1">
      <alignment horizontal="center"/>
      <protection locked="0"/>
    </xf>
    <xf numFmtId="166" fontId="6" fillId="3" borderId="139" xfId="0" applyNumberFormat="1" applyFont="1" applyFill="1" applyBorder="1" applyAlignment="1" applyProtection="1">
      <alignment horizontal="center"/>
      <protection hidden="1"/>
    </xf>
    <xf numFmtId="166" fontId="6" fillId="5" borderId="140" xfId="0" applyNumberFormat="1" applyFont="1" applyFill="1" applyBorder="1" applyAlignment="1" applyProtection="1">
      <alignment horizontal="center"/>
      <protection hidden="1"/>
    </xf>
    <xf numFmtId="166" fontId="6" fillId="11" borderId="139" xfId="0" applyNumberFormat="1" applyFont="1" applyFill="1" applyBorder="1" applyAlignment="1" applyProtection="1">
      <alignment horizontal="center"/>
      <protection hidden="1"/>
    </xf>
    <xf numFmtId="166" fontId="6" fillId="9" borderId="140" xfId="0" applyNumberFormat="1" applyFont="1" applyFill="1" applyBorder="1" applyAlignment="1" applyProtection="1">
      <alignment horizontal="center"/>
      <protection hidden="1"/>
    </xf>
    <xf numFmtId="166" fontId="5" fillId="14" borderId="141" xfId="0" applyNumberFormat="1" applyFont="1" applyFill="1" applyBorder="1" applyAlignment="1" applyProtection="1">
      <alignment horizontal="center"/>
      <protection locked="0"/>
    </xf>
    <xf numFmtId="166" fontId="6" fillId="3" borderId="142" xfId="0" applyNumberFormat="1" applyFont="1" applyFill="1" applyBorder="1" applyAlignment="1" applyProtection="1">
      <alignment horizontal="center"/>
      <protection hidden="1"/>
    </xf>
    <xf numFmtId="166" fontId="6" fillId="5" borderId="143" xfId="0" applyNumberFormat="1" applyFont="1" applyFill="1" applyBorder="1" applyAlignment="1" applyProtection="1">
      <alignment horizontal="center"/>
      <protection hidden="1"/>
    </xf>
    <xf numFmtId="166" fontId="6" fillId="11" borderId="142" xfId="0" applyNumberFormat="1" applyFont="1" applyFill="1" applyBorder="1" applyAlignment="1" applyProtection="1">
      <alignment horizontal="center"/>
      <protection hidden="1"/>
    </xf>
    <xf numFmtId="166" fontId="6" fillId="9" borderId="143" xfId="0" applyNumberFormat="1" applyFont="1" applyFill="1" applyBorder="1" applyAlignment="1" applyProtection="1">
      <alignment horizontal="center"/>
      <protection hidden="1"/>
    </xf>
    <xf numFmtId="166" fontId="5" fillId="14" borderId="144" xfId="0" applyNumberFormat="1" applyFont="1" applyFill="1" applyBorder="1" applyAlignment="1" applyProtection="1">
      <alignment horizontal="center"/>
      <protection locked="0"/>
    </xf>
    <xf numFmtId="166" fontId="6" fillId="3" borderId="145" xfId="0" applyNumberFormat="1" applyFont="1" applyFill="1" applyBorder="1" applyAlignment="1" applyProtection="1">
      <alignment horizontal="center"/>
      <protection hidden="1"/>
    </xf>
    <xf numFmtId="166" fontId="6" fillId="5" borderId="146" xfId="0" applyNumberFormat="1" applyFont="1" applyFill="1" applyBorder="1" applyAlignment="1" applyProtection="1">
      <alignment horizontal="center"/>
      <protection hidden="1"/>
    </xf>
    <xf numFmtId="166" fontId="6" fillId="11" borderId="145" xfId="0" applyNumberFormat="1" applyFont="1" applyFill="1" applyBorder="1" applyAlignment="1" applyProtection="1">
      <alignment horizontal="center"/>
      <protection hidden="1"/>
    </xf>
    <xf numFmtId="166" fontId="6" fillId="9" borderId="146" xfId="0" applyNumberFormat="1" applyFont="1" applyFill="1" applyBorder="1" applyAlignment="1" applyProtection="1">
      <alignment horizontal="center"/>
      <protection hidden="1"/>
    </xf>
    <xf numFmtId="166" fontId="5" fillId="14" borderId="147" xfId="0" applyNumberFormat="1" applyFont="1" applyFill="1" applyBorder="1" applyAlignment="1" applyProtection="1">
      <alignment horizontal="center"/>
      <protection locked="0"/>
    </xf>
    <xf numFmtId="166" fontId="6" fillId="3" borderId="148" xfId="0" applyNumberFormat="1" applyFont="1" applyFill="1" applyBorder="1" applyAlignment="1" applyProtection="1">
      <alignment horizontal="center"/>
      <protection hidden="1"/>
    </xf>
    <xf numFmtId="166" fontId="6" fillId="5" borderId="149" xfId="0" applyNumberFormat="1" applyFont="1" applyFill="1" applyBorder="1" applyAlignment="1" applyProtection="1">
      <alignment horizontal="center"/>
      <protection hidden="1"/>
    </xf>
    <xf numFmtId="166" fontId="6" fillId="11" borderId="148" xfId="0" applyNumberFormat="1" applyFont="1" applyFill="1" applyBorder="1" applyAlignment="1" applyProtection="1">
      <alignment horizontal="center"/>
      <protection hidden="1"/>
    </xf>
    <xf numFmtId="166" fontId="6" fillId="9" borderId="149" xfId="0" applyNumberFormat="1" applyFont="1" applyFill="1" applyBorder="1" applyAlignment="1" applyProtection="1">
      <alignment horizontal="center"/>
      <protection hidden="1"/>
    </xf>
    <xf numFmtId="166" fontId="5" fillId="14" borderId="150" xfId="0" applyNumberFormat="1" applyFont="1" applyFill="1" applyBorder="1" applyAlignment="1" applyProtection="1">
      <alignment horizontal="center"/>
      <protection locked="0"/>
    </xf>
    <xf numFmtId="166" fontId="6" fillId="3" borderId="151" xfId="0" applyNumberFormat="1" applyFont="1" applyFill="1" applyBorder="1" applyAlignment="1" applyProtection="1">
      <alignment horizontal="center"/>
      <protection hidden="1"/>
    </xf>
    <xf numFmtId="166" fontId="6" fillId="5" borderId="152" xfId="0" applyNumberFormat="1" applyFont="1" applyFill="1" applyBorder="1" applyAlignment="1" applyProtection="1">
      <alignment horizontal="center"/>
      <protection hidden="1"/>
    </xf>
    <xf numFmtId="166" fontId="6" fillId="11" borderId="151" xfId="0" applyNumberFormat="1" applyFont="1" applyFill="1" applyBorder="1" applyAlignment="1" applyProtection="1">
      <alignment horizontal="center"/>
      <protection hidden="1"/>
    </xf>
    <xf numFmtId="166" fontId="6" fillId="9" borderId="152" xfId="0" applyNumberFormat="1" applyFont="1" applyFill="1" applyBorder="1" applyAlignment="1" applyProtection="1">
      <alignment horizontal="center"/>
      <protection hidden="1"/>
    </xf>
    <xf numFmtId="166" fontId="5" fillId="14" borderId="153" xfId="0" applyNumberFormat="1" applyFont="1" applyFill="1" applyBorder="1" applyAlignment="1" applyProtection="1">
      <alignment horizontal="center"/>
      <protection locked="0"/>
    </xf>
    <xf numFmtId="166" fontId="6" fillId="3" borderId="154" xfId="0" applyNumberFormat="1" applyFont="1" applyFill="1" applyBorder="1" applyAlignment="1" applyProtection="1">
      <alignment horizontal="center"/>
      <protection hidden="1"/>
    </xf>
    <xf numFmtId="166" fontId="6" fillId="5" borderId="155" xfId="0" applyNumberFormat="1" applyFont="1" applyFill="1" applyBorder="1" applyAlignment="1" applyProtection="1">
      <alignment horizontal="center"/>
      <protection hidden="1"/>
    </xf>
    <xf numFmtId="166" fontId="6" fillId="11" borderId="154" xfId="0" applyNumberFormat="1" applyFont="1" applyFill="1" applyBorder="1" applyAlignment="1" applyProtection="1">
      <alignment horizontal="center"/>
      <protection hidden="1"/>
    </xf>
    <xf numFmtId="166" fontId="6" fillId="9" borderId="155" xfId="0" applyNumberFormat="1" applyFont="1" applyFill="1" applyBorder="1" applyAlignment="1" applyProtection="1">
      <alignment horizontal="center"/>
      <protection hidden="1"/>
    </xf>
    <xf numFmtId="166" fontId="5" fillId="14" borderId="156" xfId="0" applyNumberFormat="1" applyFont="1" applyFill="1" applyBorder="1" applyAlignment="1" applyProtection="1">
      <alignment horizontal="center"/>
      <protection locked="0"/>
    </xf>
    <xf numFmtId="166" fontId="6" fillId="3" borderId="157" xfId="0" applyNumberFormat="1" applyFont="1" applyFill="1" applyBorder="1" applyAlignment="1" applyProtection="1">
      <alignment horizontal="center"/>
      <protection hidden="1"/>
    </xf>
    <xf numFmtId="166" fontId="6" fillId="5" borderId="158" xfId="0" applyNumberFormat="1" applyFont="1" applyFill="1" applyBorder="1" applyAlignment="1" applyProtection="1">
      <alignment horizontal="center"/>
      <protection hidden="1"/>
    </xf>
    <xf numFmtId="166" fontId="6" fillId="11" borderId="157" xfId="0" applyNumberFormat="1" applyFont="1" applyFill="1" applyBorder="1" applyAlignment="1" applyProtection="1">
      <alignment horizontal="center"/>
      <protection hidden="1"/>
    </xf>
    <xf numFmtId="166" fontId="6" fillId="9" borderId="158" xfId="0" applyNumberFormat="1" applyFont="1" applyFill="1" applyBorder="1" applyAlignment="1" applyProtection="1">
      <alignment horizontal="center"/>
      <protection hidden="1"/>
    </xf>
    <xf numFmtId="166" fontId="5" fillId="14" borderId="159" xfId="0" applyNumberFormat="1" applyFont="1" applyFill="1" applyBorder="1" applyAlignment="1" applyProtection="1">
      <alignment horizontal="center"/>
      <protection locked="0"/>
    </xf>
    <xf numFmtId="166" fontId="6" fillId="3" borderId="160" xfId="0" applyNumberFormat="1" applyFont="1" applyFill="1" applyBorder="1" applyAlignment="1" applyProtection="1">
      <alignment horizontal="center"/>
      <protection hidden="1"/>
    </xf>
    <xf numFmtId="166" fontId="6" fillId="5" borderId="161" xfId="0" applyNumberFormat="1" applyFont="1" applyFill="1" applyBorder="1" applyAlignment="1" applyProtection="1">
      <alignment horizontal="center"/>
      <protection hidden="1"/>
    </xf>
    <xf numFmtId="166" fontId="6" fillId="11" borderId="160" xfId="0" applyNumberFormat="1" applyFont="1" applyFill="1" applyBorder="1" applyAlignment="1" applyProtection="1">
      <alignment horizontal="center"/>
      <protection hidden="1"/>
    </xf>
    <xf numFmtId="166" fontId="6" fillId="9" borderId="161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locked="0"/>
    </xf>
    <xf numFmtId="0" fontId="25" fillId="13" borderId="34" xfId="0" applyFont="1" applyFill="1" applyBorder="1" applyAlignment="1" applyProtection="1">
      <alignment horizontal="center" vertical="center" wrapText="1"/>
      <protection hidden="1"/>
    </xf>
    <xf numFmtId="0" fontId="7" fillId="0" borderId="48" xfId="0" applyFont="1" applyFill="1" applyBorder="1" applyProtection="1">
      <protection hidden="1"/>
    </xf>
    <xf numFmtId="0" fontId="3" fillId="0" borderId="164" xfId="0" applyFont="1" applyBorder="1" applyProtection="1">
      <protection hidden="1"/>
    </xf>
    <xf numFmtId="0" fontId="7" fillId="0" borderId="165" xfId="0" applyFont="1" applyBorder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166" xfId="0" applyFont="1" applyBorder="1" applyProtection="1">
      <protection hidden="1"/>
    </xf>
    <xf numFmtId="0" fontId="7" fillId="0" borderId="167" xfId="0" applyFont="1" applyBorder="1" applyProtection="1">
      <protection hidden="1"/>
    </xf>
    <xf numFmtId="0" fontId="11" fillId="0" borderId="164" xfId="0" applyFont="1" applyBorder="1" applyProtection="1">
      <protection hidden="1"/>
    </xf>
    <xf numFmtId="0" fontId="11" fillId="0" borderId="165" xfId="0" applyFont="1" applyBorder="1" applyProtection="1">
      <protection hidden="1"/>
    </xf>
    <xf numFmtId="0" fontId="11" fillId="0" borderId="168" xfId="0" applyFont="1" applyBorder="1" applyProtection="1">
      <protection hidden="1"/>
    </xf>
    <xf numFmtId="0" fontId="3" fillId="0" borderId="165" xfId="0" applyFont="1" applyBorder="1" applyProtection="1">
      <protection hidden="1"/>
    </xf>
    <xf numFmtId="0" fontId="3" fillId="0" borderId="169" xfId="0" applyFont="1" applyBorder="1" applyProtection="1">
      <protection hidden="1"/>
    </xf>
    <xf numFmtId="0" fontId="3" fillId="0" borderId="168" xfId="0" applyFont="1" applyBorder="1" applyProtection="1">
      <protection hidden="1"/>
    </xf>
    <xf numFmtId="0" fontId="7" fillId="0" borderId="164" xfId="0" applyFont="1" applyBorder="1" applyProtection="1">
      <protection hidden="1"/>
    </xf>
    <xf numFmtId="166" fontId="6" fillId="3" borderId="31" xfId="0" applyNumberFormat="1" applyFont="1" applyFill="1" applyBorder="1" applyAlignment="1" applyProtection="1">
      <alignment horizontal="center"/>
    </xf>
    <xf numFmtId="166" fontId="6" fillId="3" borderId="35" xfId="0" applyNumberFormat="1" applyFont="1" applyFill="1" applyBorder="1" applyAlignment="1" applyProtection="1">
      <alignment horizontal="center"/>
    </xf>
    <xf numFmtId="166" fontId="6" fillId="11" borderId="31" xfId="0" applyNumberFormat="1" applyFont="1" applyFill="1" applyBorder="1" applyAlignment="1" applyProtection="1">
      <alignment horizontal="center"/>
    </xf>
    <xf numFmtId="166" fontId="6" fillId="3" borderId="121" xfId="0" applyNumberFormat="1" applyFont="1" applyFill="1" applyBorder="1" applyAlignment="1" applyProtection="1">
      <alignment horizontal="center"/>
    </xf>
    <xf numFmtId="166" fontId="6" fillId="5" borderId="122" xfId="0" applyNumberFormat="1" applyFont="1" applyFill="1" applyBorder="1" applyAlignment="1" applyProtection="1">
      <alignment horizontal="center"/>
    </xf>
    <xf numFmtId="166" fontId="6" fillId="11" borderId="121" xfId="0" applyNumberFormat="1" applyFont="1" applyFill="1" applyBorder="1" applyAlignment="1" applyProtection="1">
      <alignment horizontal="center"/>
    </xf>
    <xf numFmtId="166" fontId="6" fillId="3" borderId="123" xfId="0" applyNumberFormat="1" applyFont="1" applyFill="1" applyBorder="1" applyAlignment="1" applyProtection="1">
      <alignment horizontal="center"/>
    </xf>
    <xf numFmtId="166" fontId="6" fillId="5" borderId="124" xfId="0" applyNumberFormat="1" applyFont="1" applyFill="1" applyBorder="1" applyAlignment="1" applyProtection="1">
      <alignment horizontal="center"/>
    </xf>
    <xf numFmtId="166" fontId="6" fillId="11" borderId="123" xfId="0" applyNumberFormat="1" applyFont="1" applyFill="1" applyBorder="1" applyAlignment="1" applyProtection="1">
      <alignment horizontal="center"/>
    </xf>
    <xf numFmtId="166" fontId="6" fillId="3" borderId="125" xfId="0" applyNumberFormat="1" applyFont="1" applyFill="1" applyBorder="1" applyAlignment="1" applyProtection="1">
      <alignment horizontal="center"/>
    </xf>
    <xf numFmtId="166" fontId="6" fillId="5" borderId="126" xfId="0" applyNumberFormat="1" applyFont="1" applyFill="1" applyBorder="1" applyAlignment="1" applyProtection="1">
      <alignment horizontal="center"/>
    </xf>
    <xf numFmtId="166" fontId="6" fillId="11" borderId="125" xfId="0" applyNumberFormat="1" applyFont="1" applyFill="1" applyBorder="1" applyAlignment="1" applyProtection="1">
      <alignment horizontal="center"/>
    </xf>
    <xf numFmtId="166" fontId="6" fillId="3" borderId="127" xfId="0" applyNumberFormat="1" applyFont="1" applyFill="1" applyBorder="1" applyAlignment="1" applyProtection="1">
      <alignment horizontal="center"/>
    </xf>
    <xf numFmtId="166" fontId="6" fillId="5" borderId="128" xfId="0" applyNumberFormat="1" applyFont="1" applyFill="1" applyBorder="1" applyAlignment="1" applyProtection="1">
      <alignment horizontal="center"/>
    </xf>
    <xf numFmtId="166" fontId="6" fillId="11" borderId="127" xfId="0" applyNumberFormat="1" applyFont="1" applyFill="1" applyBorder="1" applyAlignment="1" applyProtection="1">
      <alignment horizontal="center"/>
    </xf>
    <xf numFmtId="166" fontId="6" fillId="3" borderId="129" xfId="0" applyNumberFormat="1" applyFont="1" applyFill="1" applyBorder="1" applyAlignment="1" applyProtection="1">
      <alignment horizontal="center"/>
    </xf>
    <xf numFmtId="166" fontId="6" fillId="5" borderId="130" xfId="0" applyNumberFormat="1" applyFont="1" applyFill="1" applyBorder="1" applyAlignment="1" applyProtection="1">
      <alignment horizontal="center"/>
    </xf>
    <xf numFmtId="166" fontId="6" fillId="11" borderId="129" xfId="0" applyNumberFormat="1" applyFont="1" applyFill="1" applyBorder="1" applyAlignment="1" applyProtection="1">
      <alignment horizontal="center"/>
    </xf>
    <xf numFmtId="166" fontId="6" fillId="3" borderId="131" xfId="0" applyNumberFormat="1" applyFont="1" applyFill="1" applyBorder="1" applyAlignment="1" applyProtection="1">
      <alignment horizontal="center"/>
    </xf>
    <xf numFmtId="166" fontId="6" fillId="5" borderId="132" xfId="0" applyNumberFormat="1" applyFont="1" applyFill="1" applyBorder="1" applyAlignment="1" applyProtection="1">
      <alignment horizontal="center"/>
    </xf>
    <xf numFmtId="166" fontId="6" fillId="11" borderId="131" xfId="0" applyNumberFormat="1" applyFont="1" applyFill="1" applyBorder="1" applyAlignment="1" applyProtection="1">
      <alignment horizontal="center"/>
    </xf>
    <xf numFmtId="166" fontId="6" fillId="3" borderId="133" xfId="0" applyNumberFormat="1" applyFont="1" applyFill="1" applyBorder="1" applyAlignment="1" applyProtection="1">
      <alignment horizontal="center"/>
    </xf>
    <xf numFmtId="166" fontId="6" fillId="5" borderId="134" xfId="0" applyNumberFormat="1" applyFont="1" applyFill="1" applyBorder="1" applyAlignment="1" applyProtection="1">
      <alignment horizontal="center"/>
    </xf>
    <xf numFmtId="166" fontId="6" fillId="11" borderId="133" xfId="0" applyNumberFormat="1" applyFont="1" applyFill="1" applyBorder="1" applyAlignment="1" applyProtection="1">
      <alignment horizontal="center"/>
    </xf>
    <xf numFmtId="166" fontId="6" fillId="3" borderId="135" xfId="0" applyNumberFormat="1" applyFont="1" applyFill="1" applyBorder="1" applyAlignment="1" applyProtection="1">
      <alignment horizontal="center"/>
    </xf>
    <xf numFmtId="166" fontId="6" fillId="5" borderId="136" xfId="0" applyNumberFormat="1" applyFont="1" applyFill="1" applyBorder="1" applyAlignment="1" applyProtection="1">
      <alignment horizontal="center"/>
    </xf>
    <xf numFmtId="166" fontId="6" fillId="11" borderId="135" xfId="0" applyNumberFormat="1" applyFont="1" applyFill="1" applyBorder="1" applyAlignment="1" applyProtection="1">
      <alignment horizontal="center"/>
    </xf>
    <xf numFmtId="166" fontId="6" fillId="3" borderId="29" xfId="0" applyNumberFormat="1" applyFont="1" applyFill="1" applyBorder="1" applyAlignment="1" applyProtection="1">
      <alignment horizontal="center"/>
    </xf>
    <xf numFmtId="166" fontId="6" fillId="5" borderId="36" xfId="0" applyNumberFormat="1" applyFont="1" applyFill="1" applyBorder="1" applyAlignment="1" applyProtection="1">
      <alignment horizontal="center"/>
    </xf>
    <xf numFmtId="166" fontId="6" fillId="11" borderId="29" xfId="0" applyNumberFormat="1" applyFont="1" applyFill="1" applyBorder="1" applyAlignment="1" applyProtection="1">
      <alignment horizontal="center"/>
    </xf>
    <xf numFmtId="0" fontId="3" fillId="0" borderId="170" xfId="0" applyFont="1" applyBorder="1" applyProtection="1">
      <protection hidden="1"/>
    </xf>
    <xf numFmtId="0" fontId="0" fillId="6" borderId="0" xfId="0" applyFill="1" applyAlignment="1" applyProtection="1">
      <protection hidden="1"/>
    </xf>
    <xf numFmtId="0" fontId="25" fillId="6" borderId="0" xfId="0" applyFont="1" applyFill="1" applyBorder="1" applyAlignment="1" applyProtection="1">
      <alignment horizontal="center" vertical="center" wrapText="1"/>
      <protection hidden="1"/>
    </xf>
    <xf numFmtId="165" fontId="3" fillId="6" borderId="0" xfId="0" applyNumberFormat="1" applyFont="1" applyFill="1" applyBorder="1" applyAlignment="1" applyProtection="1">
      <protection hidden="1"/>
    </xf>
    <xf numFmtId="168" fontId="3" fillId="6" borderId="0" xfId="1" applyNumberFormat="1" applyFont="1" applyFill="1" applyBorder="1" applyAlignment="1" applyProtection="1">
      <protection hidden="1"/>
    </xf>
    <xf numFmtId="165" fontId="3" fillId="6" borderId="49" xfId="0" applyNumberFormat="1" applyFont="1" applyFill="1" applyBorder="1" applyAlignment="1" applyProtection="1">
      <protection hidden="1"/>
    </xf>
    <xf numFmtId="165" fontId="3" fillId="6" borderId="76" xfId="0" applyNumberFormat="1" applyFont="1" applyFill="1" applyBorder="1" applyAlignment="1" applyProtection="1">
      <protection hidden="1"/>
    </xf>
    <xf numFmtId="0" fontId="3" fillId="6" borderId="0" xfId="0" applyFont="1" applyFill="1" applyAlignment="1" applyProtection="1">
      <protection hidden="1"/>
    </xf>
    <xf numFmtId="165" fontId="3" fillId="6" borderId="0" xfId="0" applyNumberFormat="1" applyFont="1" applyFill="1" applyBorder="1" applyProtection="1">
      <protection hidden="1"/>
    </xf>
    <xf numFmtId="165" fontId="3" fillId="6" borderId="61" xfId="0" applyNumberFormat="1" applyFont="1" applyFill="1" applyBorder="1" applyAlignment="1" applyProtection="1">
      <protection hidden="1"/>
    </xf>
    <xf numFmtId="0" fontId="3" fillId="6" borderId="67" xfId="0" applyFont="1" applyFill="1" applyBorder="1" applyProtection="1">
      <protection hidden="1"/>
    </xf>
    <xf numFmtId="0" fontId="3" fillId="6" borderId="43" xfId="0" applyFont="1" applyFill="1" applyBorder="1" applyProtection="1">
      <protection hidden="1"/>
    </xf>
    <xf numFmtId="165" fontId="3" fillId="6" borderId="51" xfId="0" applyNumberFormat="1" applyFont="1" applyFill="1" applyBorder="1" applyAlignment="1" applyProtection="1">
      <protection hidden="1"/>
    </xf>
    <xf numFmtId="0" fontId="3" fillId="6" borderId="5" xfId="0" applyFont="1" applyFill="1" applyBorder="1" applyProtection="1">
      <protection hidden="1"/>
    </xf>
    <xf numFmtId="0" fontId="3" fillId="6" borderId="59" xfId="0" applyFont="1" applyFill="1" applyBorder="1" applyProtection="1">
      <protection hidden="1"/>
    </xf>
    <xf numFmtId="0" fontId="3" fillId="6" borderId="0" xfId="0" applyFont="1" applyFill="1" applyBorder="1" applyAlignment="1" applyProtection="1">
      <protection hidden="1"/>
    </xf>
    <xf numFmtId="165" fontId="3" fillId="6" borderId="0" xfId="0" applyNumberFormat="1" applyFont="1" applyFill="1" applyAlignment="1" applyProtection="1">
      <protection hidden="1"/>
    </xf>
    <xf numFmtId="0" fontId="3" fillId="6" borderId="12" xfId="0" applyFont="1" applyFill="1" applyBorder="1" applyProtection="1">
      <protection hidden="1"/>
    </xf>
    <xf numFmtId="0" fontId="3" fillId="6" borderId="0" xfId="0" applyFont="1" applyFill="1" applyBorder="1" applyProtection="1">
      <protection hidden="1"/>
    </xf>
    <xf numFmtId="0" fontId="3" fillId="6" borderId="39" xfId="0" applyFont="1" applyFill="1" applyBorder="1" applyProtection="1">
      <protection hidden="1"/>
    </xf>
    <xf numFmtId="165" fontId="3" fillId="13" borderId="41" xfId="0" applyNumberFormat="1" applyFont="1" applyFill="1" applyBorder="1" applyAlignment="1" applyProtection="1">
      <protection locked="0" hidden="1"/>
    </xf>
    <xf numFmtId="1" fontId="3" fillId="13" borderId="41" xfId="0" applyNumberFormat="1" applyFont="1" applyFill="1" applyBorder="1" applyProtection="1">
      <protection locked="0" hidden="1"/>
    </xf>
    <xf numFmtId="165" fontId="3" fillId="13" borderId="42" xfId="0" applyNumberFormat="1" applyFont="1" applyFill="1" applyBorder="1" applyProtection="1">
      <protection locked="0" hidden="1"/>
    </xf>
    <xf numFmtId="165" fontId="4" fillId="14" borderId="82" xfId="0" applyNumberFormat="1" applyFont="1" applyFill="1" applyBorder="1" applyAlignment="1" applyProtection="1">
      <alignment horizontal="right"/>
      <protection locked="0" hidden="1"/>
    </xf>
    <xf numFmtId="165" fontId="3" fillId="13" borderId="65" xfId="0" applyNumberFormat="1" applyFont="1" applyFill="1" applyBorder="1" applyProtection="1">
      <protection locked="0"/>
    </xf>
    <xf numFmtId="1" fontId="3" fillId="13" borderId="83" xfId="0" applyNumberFormat="1" applyFont="1" applyFill="1" applyBorder="1" applyProtection="1">
      <protection locked="0"/>
    </xf>
    <xf numFmtId="165" fontId="4" fillId="14" borderId="65" xfId="0" applyNumberFormat="1" applyFont="1" applyFill="1" applyBorder="1" applyAlignment="1" applyProtection="1">
      <alignment horizontal="right"/>
      <protection locked="0" hidden="1"/>
    </xf>
    <xf numFmtId="0" fontId="3" fillId="13" borderId="65" xfId="0" applyFont="1" applyFill="1" applyBorder="1" applyProtection="1">
      <protection locked="0" hidden="1"/>
    </xf>
    <xf numFmtId="165" fontId="3" fillId="13" borderId="65" xfId="1" applyNumberFormat="1" applyFont="1" applyFill="1" applyBorder="1" applyAlignment="1" applyProtection="1">
      <alignment horizontal="right"/>
      <protection locked="0" hidden="1"/>
    </xf>
    <xf numFmtId="169" fontId="3" fillId="13" borderId="65" xfId="1" applyNumberFormat="1" applyFont="1" applyFill="1" applyBorder="1" applyAlignment="1" applyProtection="1">
      <alignment horizontal="right"/>
      <protection locked="0" hidden="1"/>
    </xf>
    <xf numFmtId="0" fontId="3" fillId="13" borderId="25" xfId="0" applyFont="1" applyFill="1" applyBorder="1" applyAlignment="1" applyProtection="1">
      <alignment horizontal="center"/>
      <protection locked="0" hidden="1"/>
    </xf>
    <xf numFmtId="165" fontId="3" fillId="13" borderId="65" xfId="1" applyNumberFormat="1" applyFont="1" applyFill="1" applyBorder="1" applyProtection="1">
      <protection locked="0" hidden="1"/>
    </xf>
    <xf numFmtId="169" fontId="3" fillId="13" borderId="65" xfId="0" applyNumberFormat="1" applyFont="1" applyFill="1" applyBorder="1" applyProtection="1">
      <protection locked="0" hidden="1"/>
    </xf>
    <xf numFmtId="165" fontId="3" fillId="13" borderId="65" xfId="0" applyNumberFormat="1" applyFont="1" applyFill="1" applyBorder="1" applyProtection="1">
      <protection locked="0" hidden="1"/>
    </xf>
    <xf numFmtId="165" fontId="3" fillId="18" borderId="41" xfId="0" applyNumberFormat="1" applyFont="1" applyFill="1" applyBorder="1" applyAlignment="1" applyProtection="1">
      <protection hidden="1"/>
    </xf>
    <xf numFmtId="1" fontId="4" fillId="19" borderId="25" xfId="0" applyNumberFormat="1" applyFont="1" applyFill="1" applyBorder="1" applyAlignment="1" applyProtection="1">
      <protection hidden="1"/>
    </xf>
    <xf numFmtId="165" fontId="3" fillId="18" borderId="52" xfId="0" applyNumberFormat="1" applyFont="1" applyFill="1" applyBorder="1" applyAlignment="1" applyProtection="1">
      <protection hidden="1"/>
    </xf>
    <xf numFmtId="165" fontId="3" fillId="18" borderId="82" xfId="0" applyNumberFormat="1" applyFont="1" applyFill="1" applyBorder="1" applyAlignment="1" applyProtection="1">
      <protection hidden="1"/>
    </xf>
    <xf numFmtId="165" fontId="3" fillId="18" borderId="83" xfId="0" applyNumberFormat="1" applyFont="1" applyFill="1" applyBorder="1" applyAlignment="1" applyProtection="1">
      <protection hidden="1"/>
    </xf>
    <xf numFmtId="165" fontId="3" fillId="18" borderId="65" xfId="0" applyNumberFormat="1" applyFont="1" applyFill="1" applyBorder="1" applyAlignment="1" applyProtection="1">
      <protection hidden="1"/>
    </xf>
    <xf numFmtId="165" fontId="3" fillId="18" borderId="65" xfId="0" applyNumberFormat="1" applyFont="1" applyFill="1" applyBorder="1" applyProtection="1">
      <protection hidden="1"/>
    </xf>
    <xf numFmtId="0" fontId="0" fillId="0" borderId="55" xfId="0" applyBorder="1" applyAlignment="1" applyProtection="1">
      <protection hidden="1"/>
    </xf>
    <xf numFmtId="0" fontId="6" fillId="20" borderId="25" xfId="0" applyFont="1" applyFill="1" applyBorder="1" applyAlignment="1" applyProtection="1">
      <alignment horizontal="center" vertical="center"/>
      <protection hidden="1"/>
    </xf>
    <xf numFmtId="166" fontId="5" fillId="14" borderId="58" xfId="0" applyNumberFormat="1" applyFont="1" applyFill="1" applyBorder="1" applyAlignment="1" applyProtection="1">
      <alignment horizontal="center"/>
      <protection locked="0"/>
    </xf>
    <xf numFmtId="166" fontId="5" fillId="14" borderId="174" xfId="0" applyNumberFormat="1" applyFont="1" applyFill="1" applyBorder="1" applyAlignment="1" applyProtection="1">
      <alignment horizontal="center"/>
      <protection locked="0"/>
    </xf>
    <xf numFmtId="166" fontId="5" fillId="14" borderId="172" xfId="0" applyNumberFormat="1" applyFont="1" applyFill="1" applyBorder="1" applyAlignment="1" applyProtection="1">
      <alignment horizontal="center"/>
      <protection locked="0"/>
    </xf>
    <xf numFmtId="0" fontId="5" fillId="13" borderId="1" xfId="0" applyFont="1" applyFill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vertical="center"/>
      <protection hidden="1"/>
    </xf>
    <xf numFmtId="0" fontId="3" fillId="0" borderId="177" xfId="0" applyFont="1" applyBorder="1" applyProtection="1">
      <protection hidden="1"/>
    </xf>
    <xf numFmtId="0" fontId="25" fillId="0" borderId="177" xfId="0" applyFont="1" applyBorder="1" applyProtection="1">
      <protection hidden="1"/>
    </xf>
    <xf numFmtId="0" fontId="7" fillId="13" borderId="1" xfId="3" applyNumberFormat="1" applyFont="1" applyFill="1" applyBorder="1" applyAlignment="1" applyProtection="1">
      <protection locked="0"/>
    </xf>
    <xf numFmtId="166" fontId="5" fillId="14" borderId="23" xfId="0" applyNumberFormat="1" applyFont="1" applyFill="1" applyBorder="1" applyAlignment="1" applyProtection="1">
      <alignment horizontal="center"/>
      <protection hidden="1"/>
    </xf>
    <xf numFmtId="166" fontId="6" fillId="5" borderId="105" xfId="0" applyNumberFormat="1" applyFont="1" applyFill="1" applyBorder="1" applyAlignment="1" applyProtection="1">
      <alignment horizontal="center"/>
      <protection hidden="1"/>
    </xf>
    <xf numFmtId="166" fontId="6" fillId="5" borderId="116" xfId="0" applyNumberFormat="1" applyFont="1" applyFill="1" applyBorder="1" applyAlignment="1" applyProtection="1">
      <alignment horizontal="center"/>
      <protection hidden="1"/>
    </xf>
    <xf numFmtId="166" fontId="6" fillId="5" borderId="103" xfId="0" applyNumberFormat="1" applyFont="1" applyFill="1" applyBorder="1" applyAlignment="1" applyProtection="1">
      <alignment horizontal="center"/>
      <protection hidden="1"/>
    </xf>
    <xf numFmtId="166" fontId="6" fillId="5" borderId="112" xfId="0" applyNumberFormat="1" applyFont="1" applyFill="1" applyBorder="1" applyAlignment="1" applyProtection="1">
      <alignment horizontal="center"/>
      <protection hidden="1"/>
    </xf>
    <xf numFmtId="166" fontId="6" fillId="5" borderId="113" xfId="0" applyNumberFormat="1" applyFont="1" applyFill="1" applyBorder="1" applyAlignment="1" applyProtection="1">
      <alignment horizontal="center"/>
      <protection hidden="1"/>
    </xf>
    <xf numFmtId="0" fontId="11" fillId="0" borderId="177" xfId="0" applyFont="1" applyBorder="1" applyProtection="1">
      <protection hidden="1"/>
    </xf>
    <xf numFmtId="0" fontId="25" fillId="8" borderId="33" xfId="0" applyFont="1" applyFill="1" applyBorder="1" applyAlignment="1" applyProtection="1">
      <alignment horizontal="center" vertical="center" wrapText="1"/>
      <protection hidden="1"/>
    </xf>
    <xf numFmtId="166" fontId="6" fillId="3" borderId="57" xfId="0" applyNumberFormat="1" applyFont="1" applyFill="1" applyBorder="1" applyAlignment="1" applyProtection="1">
      <alignment horizontal="center"/>
    </xf>
    <xf numFmtId="166" fontId="6" fillId="3" borderId="178" xfId="0" applyNumberFormat="1" applyFont="1" applyFill="1" applyBorder="1" applyAlignment="1" applyProtection="1">
      <alignment horizontal="center"/>
    </xf>
    <xf numFmtId="166" fontId="6" fillId="3" borderId="179" xfId="0" applyNumberFormat="1" applyFont="1" applyFill="1" applyBorder="1" applyAlignment="1" applyProtection="1">
      <alignment horizontal="center"/>
    </xf>
    <xf numFmtId="166" fontId="6" fillId="3" borderId="57" xfId="0" applyNumberFormat="1" applyFont="1" applyFill="1" applyBorder="1" applyAlignment="1" applyProtection="1">
      <alignment horizontal="center"/>
      <protection hidden="1"/>
    </xf>
    <xf numFmtId="166" fontId="6" fillId="3" borderId="178" xfId="0" applyNumberFormat="1" applyFont="1" applyFill="1" applyBorder="1" applyAlignment="1" applyProtection="1">
      <alignment horizontal="center"/>
      <protection hidden="1"/>
    </xf>
    <xf numFmtId="166" fontId="6" fillId="3" borderId="179" xfId="0" applyNumberFormat="1" applyFont="1" applyFill="1" applyBorder="1" applyAlignment="1" applyProtection="1">
      <alignment horizontal="center"/>
      <protection hidden="1"/>
    </xf>
    <xf numFmtId="166" fontId="31" fillId="7" borderId="179" xfId="0" applyNumberFormat="1" applyFont="1" applyFill="1" applyBorder="1" applyAlignment="1" applyProtection="1">
      <alignment horizontal="center"/>
      <protection hidden="1"/>
    </xf>
    <xf numFmtId="0" fontId="2" fillId="0" borderId="177" xfId="0" applyFont="1" applyBorder="1" applyAlignment="1" applyProtection="1">
      <alignment horizontal="center"/>
      <protection hidden="1"/>
    </xf>
    <xf numFmtId="0" fontId="12" fillId="0" borderId="177" xfId="0" applyFont="1" applyBorder="1" applyAlignment="1" applyProtection="1">
      <alignment horizontal="center"/>
      <protection hidden="1"/>
    </xf>
    <xf numFmtId="0" fontId="0" fillId="0" borderId="180" xfId="0" applyBorder="1" applyAlignment="1" applyProtection="1">
      <protection hidden="1"/>
    </xf>
    <xf numFmtId="166" fontId="6" fillId="3" borderId="51" xfId="0" applyNumberFormat="1" applyFont="1" applyFill="1" applyBorder="1" applyAlignment="1" applyProtection="1">
      <alignment horizontal="center"/>
      <protection hidden="1"/>
    </xf>
    <xf numFmtId="166" fontId="6" fillId="3" borderId="181" xfId="0" applyNumberFormat="1" applyFont="1" applyFill="1" applyBorder="1" applyAlignment="1" applyProtection="1">
      <alignment horizontal="center"/>
      <protection hidden="1"/>
    </xf>
    <xf numFmtId="166" fontId="6" fillId="3" borderId="33" xfId="0" applyNumberFormat="1" applyFont="1" applyFill="1" applyBorder="1" applyAlignment="1" applyProtection="1">
      <alignment horizontal="center"/>
      <protection hidden="1"/>
    </xf>
    <xf numFmtId="44" fontId="6" fillId="0" borderId="177" xfId="0" applyNumberFormat="1" applyFont="1" applyBorder="1" applyAlignment="1" applyProtection="1">
      <alignment horizontal="center"/>
      <protection hidden="1"/>
    </xf>
    <xf numFmtId="44" fontId="6" fillId="0" borderId="180" xfId="0" applyNumberFormat="1" applyFont="1" applyBorder="1" applyAlignment="1" applyProtection="1">
      <alignment horizontal="center"/>
      <protection hidden="1"/>
    </xf>
    <xf numFmtId="166" fontId="5" fillId="14" borderId="25" xfId="0" applyNumberFormat="1" applyFont="1" applyFill="1" applyBorder="1" applyAlignment="1" applyProtection="1">
      <alignment horizontal="center"/>
      <protection hidden="1"/>
    </xf>
    <xf numFmtId="166" fontId="6" fillId="7" borderId="23" xfId="0" applyNumberFormat="1" applyFont="1" applyFill="1" applyBorder="1" applyAlignment="1" applyProtection="1">
      <alignment horizontal="center"/>
      <protection hidden="1"/>
    </xf>
    <xf numFmtId="166" fontId="6" fillId="7" borderId="33" xfId="0" applyNumberFormat="1" applyFont="1" applyFill="1" applyBorder="1" applyAlignment="1" applyProtection="1">
      <alignment horizontal="center"/>
      <protection hidden="1"/>
    </xf>
    <xf numFmtId="166" fontId="6" fillId="7" borderId="24" xfId="0" applyNumberFormat="1" applyFont="1" applyFill="1" applyBorder="1" applyAlignment="1" applyProtection="1">
      <alignment horizontal="center"/>
      <protection hidden="1"/>
    </xf>
    <xf numFmtId="0" fontId="6" fillId="0" borderId="182" xfId="0" applyFont="1" applyBorder="1" applyAlignment="1" applyProtection="1">
      <alignment horizontal="center"/>
      <protection hidden="1"/>
    </xf>
    <xf numFmtId="0" fontId="6" fillId="0" borderId="177" xfId="0" applyFont="1" applyBorder="1" applyAlignment="1" applyProtection="1">
      <alignment horizontal="center"/>
      <protection hidden="1"/>
    </xf>
    <xf numFmtId="0" fontId="6" fillId="0" borderId="180" xfId="0" applyFont="1" applyFill="1" applyBorder="1" applyAlignment="1" applyProtection="1">
      <alignment horizontal="center"/>
      <protection hidden="1"/>
    </xf>
    <xf numFmtId="166" fontId="6" fillId="5" borderId="51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Border="1" applyProtection="1">
      <protection hidden="1"/>
    </xf>
    <xf numFmtId="0" fontId="23" fillId="0" borderId="0" xfId="0" applyFont="1" applyBorder="1" applyAlignment="1" applyProtection="1">
      <alignment horizontal="right"/>
      <protection hidden="1"/>
    </xf>
    <xf numFmtId="3" fontId="23" fillId="0" borderId="0" xfId="0" applyNumberFormat="1" applyFont="1" applyFill="1" applyBorder="1" applyAlignment="1" applyProtection="1">
      <protection hidden="1"/>
    </xf>
    <xf numFmtId="3" fontId="8" fillId="0" borderId="0" xfId="0" applyNumberFormat="1" applyFont="1" applyFill="1" applyBorder="1" applyAlignment="1" applyProtection="1">
      <protection hidden="1"/>
    </xf>
    <xf numFmtId="3" fontId="8" fillId="0" borderId="0" xfId="0" applyNumberFormat="1" applyFont="1" applyFill="1" applyBorder="1" applyAlignment="1" applyProtection="1">
      <alignment horizontal="right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right" vertical="center"/>
      <protection hidden="1"/>
    </xf>
    <xf numFmtId="0" fontId="15" fillId="0" borderId="183" xfId="0" applyFont="1" applyBorder="1" applyProtection="1">
      <protection hidden="1"/>
    </xf>
    <xf numFmtId="0" fontId="3" fillId="0" borderId="183" xfId="0" applyFont="1" applyBorder="1" applyAlignment="1" applyProtection="1">
      <protection hidden="1"/>
    </xf>
    <xf numFmtId="0" fontId="5" fillId="0" borderId="180" xfId="0" applyFont="1" applyBorder="1" applyProtection="1">
      <protection hidden="1"/>
    </xf>
    <xf numFmtId="0" fontId="7" fillId="0" borderId="180" xfId="0" applyFont="1" applyBorder="1" applyProtection="1">
      <protection hidden="1"/>
    </xf>
    <xf numFmtId="0" fontId="15" fillId="0" borderId="74" xfId="0" applyFont="1" applyBorder="1" applyProtection="1">
      <protection hidden="1"/>
    </xf>
    <xf numFmtId="0" fontId="15" fillId="0" borderId="79" xfId="0" applyFont="1" applyBorder="1" applyProtection="1">
      <protection hidden="1"/>
    </xf>
    <xf numFmtId="0" fontId="15" fillId="0" borderId="38" xfId="0" applyFont="1" applyBorder="1" applyProtection="1">
      <protection hidden="1"/>
    </xf>
    <xf numFmtId="0" fontId="23" fillId="0" borderId="38" xfId="0" applyFont="1" applyBorder="1" applyAlignment="1" applyProtection="1">
      <alignment horizontal="right"/>
      <protection hidden="1"/>
    </xf>
    <xf numFmtId="0" fontId="16" fillId="0" borderId="0" xfId="0" applyFont="1" applyFill="1" applyBorder="1" applyAlignment="1" applyProtection="1">
      <alignment horizontal="left"/>
    </xf>
    <xf numFmtId="0" fontId="3" fillId="0" borderId="182" xfId="0" applyFont="1" applyBorder="1" applyProtection="1">
      <protection hidden="1"/>
    </xf>
    <xf numFmtId="0" fontId="3" fillId="0" borderId="184" xfId="0" applyFont="1" applyBorder="1" applyProtection="1">
      <protection hidden="1"/>
    </xf>
    <xf numFmtId="0" fontId="3" fillId="0" borderId="183" xfId="0" applyFont="1" applyBorder="1" applyProtection="1">
      <protection hidden="1"/>
    </xf>
    <xf numFmtId="0" fontId="3" fillId="0" borderId="38" xfId="0" applyFont="1" applyFill="1" applyBorder="1" applyAlignment="1" applyProtection="1">
      <protection hidden="1"/>
    </xf>
    <xf numFmtId="0" fontId="0" fillId="0" borderId="102" xfId="0" applyFill="1" applyBorder="1" applyAlignment="1" applyProtection="1">
      <protection hidden="1"/>
    </xf>
    <xf numFmtId="0" fontId="15" fillId="22" borderId="0" xfId="0" applyFont="1" applyFill="1" applyAlignment="1" applyProtection="1">
      <alignment horizontal="left" vertical="center"/>
    </xf>
    <xf numFmtId="166" fontId="23" fillId="8" borderId="30" xfId="0" applyNumberFormat="1" applyFont="1" applyFill="1" applyBorder="1" applyAlignment="1" applyProtection="1">
      <alignment horizontal="center"/>
      <protection hidden="1"/>
    </xf>
    <xf numFmtId="166" fontId="23" fillId="8" borderId="24" xfId="0" applyNumberFormat="1" applyFont="1" applyFill="1" applyBorder="1" applyAlignment="1" applyProtection="1">
      <alignment horizontal="center"/>
      <protection hidden="1"/>
    </xf>
    <xf numFmtId="0" fontId="24" fillId="16" borderId="22" xfId="0" applyFont="1" applyFill="1" applyBorder="1" applyAlignment="1" applyProtection="1">
      <alignment horizontal="center" wrapText="1"/>
      <protection hidden="1"/>
    </xf>
    <xf numFmtId="0" fontId="24" fillId="16" borderId="33" xfId="0" applyFont="1" applyFill="1" applyBorder="1" applyAlignment="1" applyProtection="1">
      <alignment horizontal="center" wrapText="1"/>
      <protection hidden="1"/>
    </xf>
    <xf numFmtId="0" fontId="24" fillId="16" borderId="34" xfId="0" applyFont="1" applyFill="1" applyBorder="1" applyAlignment="1" applyProtection="1">
      <alignment horizontal="center" wrapText="1"/>
      <protection hidden="1"/>
    </xf>
    <xf numFmtId="0" fontId="14" fillId="0" borderId="0" xfId="0" applyFont="1" applyFill="1" applyBorder="1" applyAlignment="1" applyProtection="1">
      <alignment horizontal="center"/>
    </xf>
    <xf numFmtId="166" fontId="8" fillId="8" borderId="163" xfId="0" applyNumberFormat="1" applyFont="1" applyFill="1" applyBorder="1" applyAlignment="1" applyProtection="1">
      <alignment horizontal="center"/>
      <protection hidden="1"/>
    </xf>
    <xf numFmtId="166" fontId="8" fillId="8" borderId="162" xfId="0" applyNumberFormat="1" applyFont="1" applyFill="1" applyBorder="1" applyAlignment="1" applyProtection="1">
      <alignment horizontal="center"/>
      <protection hidden="1"/>
    </xf>
    <xf numFmtId="166" fontId="8" fillId="8" borderId="185" xfId="0" applyNumberFormat="1" applyFont="1" applyFill="1" applyBorder="1" applyAlignment="1" applyProtection="1">
      <alignment horizontal="center"/>
      <protection hidden="1"/>
    </xf>
    <xf numFmtId="166" fontId="8" fillId="8" borderId="187" xfId="0" applyNumberFormat="1" applyFont="1" applyFill="1" applyBorder="1" applyAlignment="1" applyProtection="1">
      <alignment horizontal="center"/>
      <protection hidden="1"/>
    </xf>
    <xf numFmtId="0" fontId="15" fillId="13" borderId="0" xfId="0" applyFont="1" applyFill="1" applyBorder="1" applyAlignment="1" applyProtection="1">
      <alignment horizontal="left" vertical="center"/>
      <protection locked="0"/>
    </xf>
    <xf numFmtId="0" fontId="8" fillId="0" borderId="54" xfId="0" applyFont="1" applyFill="1" applyBorder="1" applyAlignment="1" applyProtection="1">
      <alignment horizontal="center"/>
      <protection hidden="1"/>
    </xf>
    <xf numFmtId="0" fontId="8" fillId="0" borderId="38" xfId="0" applyFont="1" applyFill="1" applyBorder="1" applyAlignment="1" applyProtection="1">
      <alignment horizontal="center"/>
      <protection hidden="1"/>
    </xf>
    <xf numFmtId="0" fontId="8" fillId="0" borderId="55" xfId="0" applyFont="1" applyFill="1" applyBorder="1" applyAlignment="1" applyProtection="1">
      <alignment horizontal="center"/>
      <protection hidden="1"/>
    </xf>
    <xf numFmtId="0" fontId="8" fillId="0" borderId="74" xfId="0" applyFont="1" applyFill="1" applyBorder="1" applyAlignment="1" applyProtection="1">
      <alignment horizontal="right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8" fillId="0" borderId="26" xfId="0" applyFont="1" applyFill="1" applyBorder="1" applyAlignment="1" applyProtection="1">
      <alignment horizontal="right"/>
      <protection hidden="1"/>
    </xf>
    <xf numFmtId="0" fontId="8" fillId="0" borderId="48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9" xfId="0" applyFont="1" applyFill="1" applyBorder="1" applyAlignment="1" applyProtection="1">
      <alignment horizontal="center"/>
      <protection hidden="1"/>
    </xf>
    <xf numFmtId="0" fontId="13" fillId="13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5" fillId="13" borderId="0" xfId="0" applyFont="1" applyFill="1" applyBorder="1" applyAlignment="1" applyProtection="1">
      <alignment horizontal="right" vertical="center"/>
      <protection locked="0"/>
    </xf>
    <xf numFmtId="0" fontId="15" fillId="0" borderId="54" xfId="0" applyFont="1" applyBorder="1" applyAlignment="1" applyProtection="1">
      <alignment horizontal="center"/>
      <protection hidden="1"/>
    </xf>
    <xf numFmtId="0" fontId="15" fillId="0" borderId="55" xfId="0" applyFont="1" applyBorder="1" applyAlignment="1" applyProtection="1">
      <alignment horizontal="center"/>
      <protection hidden="1"/>
    </xf>
    <xf numFmtId="0" fontId="9" fillId="4" borderId="22" xfId="0" applyFont="1" applyFill="1" applyBorder="1" applyAlignment="1" applyProtection="1">
      <alignment horizontal="center" wrapText="1"/>
      <protection hidden="1"/>
    </xf>
    <xf numFmtId="0" fontId="9" fillId="4" borderId="33" xfId="0" applyFont="1" applyFill="1" applyBorder="1" applyAlignment="1" applyProtection="1">
      <alignment horizontal="center"/>
      <protection hidden="1"/>
    </xf>
    <xf numFmtId="0" fontId="9" fillId="4" borderId="34" xfId="0" applyFont="1" applyFill="1" applyBorder="1" applyAlignment="1" applyProtection="1">
      <alignment horizontal="center"/>
      <protection hidden="1"/>
    </xf>
    <xf numFmtId="0" fontId="15" fillId="0" borderId="48" xfId="0" applyFont="1" applyFill="1" applyBorder="1" applyAlignment="1" applyProtection="1">
      <alignment horizontal="center"/>
      <protection hidden="1"/>
    </xf>
    <xf numFmtId="0" fontId="15" fillId="0" borderId="28" xfId="0" applyFont="1" applyFill="1" applyBorder="1" applyAlignment="1" applyProtection="1">
      <alignment horizontal="center"/>
      <protection hidden="1"/>
    </xf>
    <xf numFmtId="0" fontId="15" fillId="0" borderId="11" xfId="0" applyFont="1" applyFill="1" applyBorder="1" applyAlignment="1" applyProtection="1">
      <alignment horizontal="center"/>
      <protection hidden="1"/>
    </xf>
    <xf numFmtId="0" fontId="15" fillId="13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39" xfId="0" applyBorder="1" applyAlignment="1" applyProtection="1">
      <alignment horizontal="right" vertical="center"/>
      <protection locked="0"/>
    </xf>
    <xf numFmtId="0" fontId="15" fillId="0" borderId="48" xfId="0" quotePrefix="1" applyNumberFormat="1" applyFont="1" applyFill="1" applyBorder="1" applyAlignment="1" applyProtection="1">
      <alignment horizontal="left"/>
    </xf>
    <xf numFmtId="0" fontId="0" fillId="0" borderId="0" xfId="0" applyAlignment="1"/>
    <xf numFmtId="0" fontId="0" fillId="0" borderId="39" xfId="0" applyBorder="1" applyAlignment="1"/>
    <xf numFmtId="0" fontId="15" fillId="0" borderId="0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left"/>
      <protection hidden="1"/>
    </xf>
    <xf numFmtId="0" fontId="14" fillId="0" borderId="26" xfId="0" applyFont="1" applyBorder="1" applyAlignment="1" applyProtection="1">
      <alignment horizontal="left"/>
      <protection hidden="1"/>
    </xf>
    <xf numFmtId="0" fontId="14" fillId="0" borderId="47" xfId="0" applyFont="1" applyBorder="1" applyAlignment="1" applyProtection="1">
      <alignment horizontal="left"/>
      <protection hidden="1"/>
    </xf>
    <xf numFmtId="0" fontId="14" fillId="0" borderId="10" xfId="0" applyFont="1" applyBorder="1" applyAlignment="1" applyProtection="1">
      <alignment horizontal="left"/>
      <protection hidden="1"/>
    </xf>
    <xf numFmtId="167" fontId="15" fillId="13" borderId="0" xfId="0" applyNumberFormat="1" applyFont="1" applyFill="1" applyBorder="1" applyAlignment="1" applyProtection="1">
      <alignment horizontal="left" vertical="center"/>
      <protection locked="0"/>
    </xf>
    <xf numFmtId="166" fontId="15" fillId="8" borderId="185" xfId="0" applyNumberFormat="1" applyFont="1" applyFill="1" applyBorder="1" applyAlignment="1" applyProtection="1">
      <alignment horizontal="center"/>
      <protection hidden="1"/>
    </xf>
    <xf numFmtId="0" fontId="0" fillId="8" borderId="185" xfId="0" applyFill="1" applyBorder="1" applyAlignment="1" applyProtection="1">
      <alignment horizontal="center"/>
      <protection hidden="1"/>
    </xf>
    <xf numFmtId="0" fontId="0" fillId="8" borderId="30" xfId="0" applyFill="1" applyBorder="1" applyAlignment="1" applyProtection="1">
      <alignment horizontal="center"/>
      <protection hidden="1"/>
    </xf>
    <xf numFmtId="166" fontId="23" fillId="13" borderId="23" xfId="0" applyNumberFormat="1" applyFont="1" applyFill="1" applyBorder="1" applyAlignment="1" applyProtection="1">
      <alignment horizontal="center"/>
      <protection hidden="1"/>
    </xf>
    <xf numFmtId="166" fontId="23" fillId="13" borderId="30" xfId="0" applyNumberFormat="1" applyFont="1" applyFill="1" applyBorder="1" applyAlignment="1" applyProtection="1">
      <alignment horizontal="center"/>
      <protection hidden="1"/>
    </xf>
    <xf numFmtId="166" fontId="15" fillId="13" borderId="135" xfId="0" applyNumberFormat="1" applyFont="1" applyFill="1" applyBorder="1" applyAlignment="1" applyProtection="1">
      <alignment horizontal="center"/>
      <protection hidden="1"/>
    </xf>
    <xf numFmtId="166" fontId="15" fillId="13" borderId="163" xfId="0" applyNumberFormat="1" applyFont="1" applyFill="1" applyBorder="1" applyAlignment="1" applyProtection="1">
      <alignment horizontal="center"/>
      <protection hidden="1"/>
    </xf>
    <xf numFmtId="166" fontId="13" fillId="13" borderId="135" xfId="0" applyNumberFormat="1" applyFont="1" applyFill="1" applyBorder="1" applyAlignment="1" applyProtection="1">
      <alignment horizontal="center"/>
      <protection hidden="1"/>
    </xf>
    <xf numFmtId="166" fontId="13" fillId="13" borderId="163" xfId="0" applyNumberFormat="1" applyFont="1" applyFill="1" applyBorder="1" applyAlignment="1" applyProtection="1">
      <alignment horizontal="center"/>
      <protection hidden="1"/>
    </xf>
    <xf numFmtId="166" fontId="23" fillId="8" borderId="163" xfId="0" applyNumberFormat="1" applyFont="1" applyFill="1" applyBorder="1" applyAlignment="1" applyProtection="1">
      <alignment horizontal="center"/>
      <protection hidden="1"/>
    </xf>
    <xf numFmtId="0" fontId="15" fillId="0" borderId="74" xfId="0" applyFont="1" applyBorder="1" applyAlignment="1" applyProtection="1">
      <alignment horizontal="center"/>
      <protection hidden="1"/>
    </xf>
    <xf numFmtId="0" fontId="15" fillId="0" borderId="32" xfId="0" applyFont="1" applyBorder="1" applyAlignment="1" applyProtection="1">
      <alignment horizontal="center" wrapText="1"/>
      <protection hidden="1"/>
    </xf>
    <xf numFmtId="0" fontId="15" fillId="0" borderId="32" xfId="0" applyFont="1" applyBorder="1" applyAlignment="1" applyProtection="1">
      <alignment horizontal="center"/>
      <protection hidden="1"/>
    </xf>
    <xf numFmtId="0" fontId="16" fillId="0" borderId="7" xfId="0" applyFont="1" applyBorder="1" applyAlignment="1" applyProtection="1">
      <alignment horizontal="left"/>
      <protection hidden="1"/>
    </xf>
    <xf numFmtId="0" fontId="16" fillId="0" borderId="26" xfId="0" applyFont="1" applyBorder="1" applyAlignment="1" applyProtection="1">
      <alignment horizontal="left"/>
      <protection hidden="1"/>
    </xf>
    <xf numFmtId="0" fontId="16" fillId="0" borderId="47" xfId="0" applyFont="1" applyBorder="1" applyAlignment="1" applyProtection="1">
      <alignment horizontal="left"/>
      <protection hidden="1"/>
    </xf>
    <xf numFmtId="0" fontId="16" fillId="0" borderId="10" xfId="0" applyFont="1" applyBorder="1" applyAlignment="1" applyProtection="1">
      <alignment horizontal="left"/>
      <protection hidden="1"/>
    </xf>
    <xf numFmtId="0" fontId="29" fillId="8" borderId="163" xfId="0" applyFont="1" applyFill="1" applyBorder="1" applyAlignment="1" applyProtection="1">
      <alignment horizontal="center"/>
      <protection hidden="1"/>
    </xf>
    <xf numFmtId="0" fontId="14" fillId="0" borderId="15" xfId="0" applyFont="1" applyBorder="1" applyAlignment="1" applyProtection="1">
      <alignment horizontal="left" wrapText="1"/>
      <protection hidden="1"/>
    </xf>
    <xf numFmtId="0" fontId="14" fillId="0" borderId="27" xfId="0" applyFont="1" applyBorder="1" applyAlignment="1" applyProtection="1">
      <alignment horizontal="left"/>
      <protection hidden="1"/>
    </xf>
    <xf numFmtId="0" fontId="14" fillId="0" borderId="50" xfId="0" applyFont="1" applyBorder="1" applyAlignment="1" applyProtection="1">
      <alignment horizontal="left"/>
      <protection hidden="1"/>
    </xf>
    <xf numFmtId="0" fontId="14" fillId="0" borderId="16" xfId="0" applyFont="1" applyBorder="1" applyAlignment="1" applyProtection="1">
      <alignment horizontal="left"/>
      <protection hidden="1"/>
    </xf>
    <xf numFmtId="0" fontId="14" fillId="0" borderId="14" xfId="0" applyFont="1" applyBorder="1" applyAlignment="1" applyProtection="1">
      <alignment horizontal="left"/>
      <protection hidden="1"/>
    </xf>
    <xf numFmtId="0" fontId="14" fillId="0" borderId="28" xfId="0" applyFont="1" applyBorder="1" applyAlignment="1" applyProtection="1">
      <alignment horizontal="left"/>
      <protection hidden="1"/>
    </xf>
    <xf numFmtId="0" fontId="14" fillId="0" borderId="11" xfId="0" applyFont="1" applyBorder="1" applyAlignment="1" applyProtection="1">
      <alignment horizontal="left"/>
      <protection hidden="1"/>
    </xf>
    <xf numFmtId="0" fontId="15" fillId="0" borderId="31" xfId="0" applyFont="1" applyBorder="1" applyAlignment="1" applyProtection="1">
      <alignment horizontal="center" wrapText="1"/>
      <protection hidden="1"/>
    </xf>
    <xf numFmtId="0" fontId="0" fillId="0" borderId="32" xfId="0" applyBorder="1" applyAlignment="1" applyProtection="1">
      <alignment horizontal="center"/>
      <protection hidden="1"/>
    </xf>
    <xf numFmtId="0" fontId="13" fillId="0" borderId="32" xfId="0" applyFont="1" applyFill="1" applyBorder="1" applyAlignment="1" applyProtection="1">
      <alignment horizontal="center" vertical="center" wrapText="1"/>
      <protection hidden="1"/>
    </xf>
    <xf numFmtId="0" fontId="13" fillId="0" borderId="35" xfId="0" applyFont="1" applyFill="1" applyBorder="1" applyAlignment="1" applyProtection="1">
      <alignment horizontal="center" vertical="center" wrapText="1"/>
      <protection hidden="1"/>
    </xf>
    <xf numFmtId="0" fontId="15" fillId="13" borderId="0" xfId="0" applyNumberFormat="1" applyFont="1" applyFill="1" applyBorder="1" applyAlignment="1" applyProtection="1">
      <alignment horizontal="left" vertical="center"/>
      <protection locked="0"/>
    </xf>
    <xf numFmtId="166" fontId="15" fillId="13" borderId="186" xfId="0" applyNumberFormat="1" applyFont="1" applyFill="1" applyBorder="1" applyAlignment="1" applyProtection="1">
      <alignment horizontal="center"/>
      <protection hidden="1"/>
    </xf>
    <xf numFmtId="166" fontId="15" fillId="13" borderId="185" xfId="0" applyNumberFormat="1" applyFont="1" applyFill="1" applyBorder="1" applyAlignment="1" applyProtection="1">
      <alignment horizontal="center"/>
      <protection hidden="1"/>
    </xf>
    <xf numFmtId="0" fontId="15" fillId="0" borderId="38" xfId="0" applyFont="1" applyBorder="1" applyAlignment="1" applyProtection="1">
      <alignment horizontal="center"/>
      <protection hidden="1"/>
    </xf>
    <xf numFmtId="0" fontId="15" fillId="8" borderId="51" xfId="0" applyFont="1" applyFill="1" applyBorder="1" applyAlignment="1" applyProtection="1">
      <alignment horizontal="left"/>
      <protection hidden="1"/>
    </xf>
    <xf numFmtId="0" fontId="15" fillId="8" borderId="173" xfId="0" applyFont="1" applyFill="1" applyBorder="1" applyAlignment="1" applyProtection="1">
      <alignment horizontal="left"/>
      <protection hidden="1"/>
    </xf>
    <xf numFmtId="0" fontId="15" fillId="8" borderId="38" xfId="0" applyFont="1" applyFill="1" applyBorder="1" applyAlignment="1" applyProtection="1">
      <alignment horizontal="left"/>
      <protection hidden="1"/>
    </xf>
    <xf numFmtId="0" fontId="15" fillId="8" borderId="102" xfId="0" applyFont="1" applyFill="1" applyBorder="1" applyAlignment="1" applyProtection="1">
      <alignment horizontal="left"/>
      <protection hidden="1"/>
    </xf>
    <xf numFmtId="0" fontId="15" fillId="0" borderId="22" xfId="0" applyFont="1" applyBorder="1" applyAlignment="1" applyProtection="1">
      <alignment horizontal="center"/>
      <protection hidden="1"/>
    </xf>
    <xf numFmtId="0" fontId="15" fillId="0" borderId="33" xfId="0" applyFont="1" applyBorder="1" applyAlignment="1" applyProtection="1">
      <alignment horizontal="center"/>
      <protection hidden="1"/>
    </xf>
    <xf numFmtId="0" fontId="15" fillId="0" borderId="34" xfId="0" applyFont="1" applyBorder="1" applyAlignment="1" applyProtection="1">
      <alignment horizontal="center"/>
      <protection hidden="1"/>
    </xf>
    <xf numFmtId="0" fontId="15" fillId="0" borderId="21" xfId="0" applyFont="1" applyBorder="1" applyAlignment="1" applyProtection="1">
      <alignment horizontal="right"/>
      <protection hidden="1"/>
    </xf>
    <xf numFmtId="0" fontId="15" fillId="0" borderId="57" xfId="0" applyFont="1" applyBorder="1" applyAlignment="1" applyProtection="1">
      <alignment horizontal="right"/>
      <protection hidden="1"/>
    </xf>
    <xf numFmtId="0" fontId="15" fillId="0" borderId="79" xfId="0" applyFont="1" applyBorder="1" applyAlignment="1" applyProtection="1">
      <alignment horizontal="right"/>
      <protection hidden="1"/>
    </xf>
    <xf numFmtId="0" fontId="15" fillId="0" borderId="38" xfId="0" applyFont="1" applyBorder="1" applyAlignment="1" applyProtection="1">
      <alignment horizontal="right"/>
      <protection hidden="1"/>
    </xf>
    <xf numFmtId="0" fontId="7" fillId="13" borderId="22" xfId="0" applyFont="1" applyFill="1" applyBorder="1" applyAlignment="1" applyProtection="1">
      <alignment horizontal="left" vertical="center"/>
      <protection locked="0"/>
    </xf>
    <xf numFmtId="0" fontId="7" fillId="13" borderId="33" xfId="0" applyFont="1" applyFill="1" applyBorder="1" applyAlignment="1" applyProtection="1">
      <alignment horizontal="left" vertical="center"/>
      <protection locked="0"/>
    </xf>
    <xf numFmtId="0" fontId="0" fillId="13" borderId="33" xfId="0" applyFill="1" applyBorder="1" applyAlignment="1" applyProtection="1">
      <alignment horizontal="left" vertical="center"/>
      <protection locked="0"/>
    </xf>
    <xf numFmtId="0" fontId="0" fillId="13" borderId="34" xfId="0" applyFill="1" applyBorder="1" applyAlignment="1" applyProtection="1">
      <alignment horizontal="left" vertical="center"/>
      <protection locked="0"/>
    </xf>
    <xf numFmtId="0" fontId="7" fillId="13" borderId="175" xfId="0" applyNumberFormat="1" applyFont="1" applyFill="1" applyBorder="1" applyAlignment="1" applyProtection="1">
      <alignment horizontal="left"/>
      <protection locked="0"/>
    </xf>
    <xf numFmtId="0" fontId="7" fillId="13" borderId="176" xfId="0" applyNumberFormat="1" applyFont="1" applyFill="1" applyBorder="1" applyAlignment="1" applyProtection="1">
      <alignment horizontal="left"/>
      <protection locked="0"/>
    </xf>
    <xf numFmtId="0" fontId="7" fillId="13" borderId="171" xfId="0" applyFont="1" applyFill="1" applyBorder="1" applyAlignment="1" applyProtection="1">
      <alignment horizontal="left"/>
      <protection hidden="1"/>
    </xf>
    <xf numFmtId="0" fontId="7" fillId="13" borderId="172" xfId="0" applyFont="1" applyFill="1" applyBorder="1" applyAlignment="1" applyProtection="1">
      <alignment horizontal="left"/>
      <protection hidden="1"/>
    </xf>
    <xf numFmtId="0" fontId="6" fillId="2" borderId="22" xfId="0" applyFont="1" applyFill="1" applyBorder="1" applyAlignment="1" applyProtection="1">
      <alignment horizontal="left"/>
      <protection hidden="1"/>
    </xf>
    <xf numFmtId="0" fontId="6" fillId="2" borderId="34" xfId="0" applyFont="1" applyFill="1" applyBorder="1" applyAlignment="1" applyProtection="1">
      <alignment horizontal="left"/>
      <protection hidden="1"/>
    </xf>
    <xf numFmtId="0" fontId="7" fillId="13" borderId="34" xfId="0" applyFont="1" applyFill="1" applyBorder="1" applyAlignment="1" applyProtection="1">
      <alignment horizontal="left" vertical="center"/>
      <protection locked="0"/>
    </xf>
    <xf numFmtId="0" fontId="38" fillId="21" borderId="22" xfId="0" applyFont="1" applyFill="1" applyBorder="1" applyAlignment="1" applyProtection="1">
      <alignment horizontal="center"/>
      <protection hidden="1"/>
    </xf>
    <xf numFmtId="0" fontId="38" fillId="21" borderId="34" xfId="0" applyFont="1" applyFill="1" applyBorder="1" applyAlignment="1" applyProtection="1">
      <alignment horizontal="center"/>
      <protection hidden="1"/>
    </xf>
    <xf numFmtId="0" fontId="38" fillId="0" borderId="107" xfId="0" applyFont="1" applyFill="1" applyBorder="1" applyAlignment="1" applyProtection="1">
      <alignment horizontal="center" vertical="center" wrapText="1"/>
      <protection hidden="1"/>
    </xf>
    <xf numFmtId="0" fontId="31" fillId="0" borderId="10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44" fontId="3" fillId="18" borderId="185" xfId="1" applyFont="1" applyFill="1" applyBorder="1" applyAlignment="1" applyProtection="1">
      <alignment horizontal="center" vertical="center"/>
      <protection hidden="1"/>
    </xf>
    <xf numFmtId="44" fontId="3" fillId="18" borderId="83" xfId="1" applyFont="1" applyFill="1" applyBorder="1" applyAlignment="1" applyProtection="1">
      <alignment horizontal="center" vertical="center"/>
      <protection hidden="1"/>
    </xf>
    <xf numFmtId="0" fontId="25" fillId="0" borderId="74" xfId="0" applyFont="1" applyFill="1" applyBorder="1" applyAlignment="1" applyProtection="1">
      <alignment horizontal="center"/>
      <protection hidden="1"/>
    </xf>
    <xf numFmtId="0" fontId="25" fillId="0" borderId="101" xfId="0" applyFont="1" applyFill="1" applyBorder="1" applyAlignment="1" applyProtection="1">
      <alignment horizontal="center"/>
      <protection hidden="1"/>
    </xf>
    <xf numFmtId="0" fontId="25" fillId="13" borderId="60" xfId="0" applyFont="1" applyFill="1" applyBorder="1" applyAlignment="1" applyProtection="1">
      <alignment horizontal="center" vertical="center"/>
      <protection hidden="1"/>
    </xf>
    <xf numFmtId="0" fontId="25" fillId="13" borderId="61" xfId="0" applyFont="1" applyFill="1" applyBorder="1" applyAlignment="1" applyProtection="1">
      <alignment horizontal="center" vertical="center"/>
      <protection hidden="1"/>
    </xf>
    <xf numFmtId="0" fontId="25" fillId="13" borderId="62" xfId="0" applyFont="1" applyFill="1" applyBorder="1" applyAlignment="1" applyProtection="1">
      <alignment horizontal="center" vertical="center"/>
      <protection hidden="1"/>
    </xf>
    <xf numFmtId="0" fontId="3" fillId="17" borderId="93" xfId="0" applyFont="1" applyFill="1" applyBorder="1" applyAlignment="1" applyProtection="1">
      <alignment horizontal="right"/>
      <protection hidden="1"/>
    </xf>
    <xf numFmtId="0" fontId="3" fillId="17" borderId="94" xfId="0" applyFont="1" applyFill="1" applyBorder="1" applyAlignment="1" applyProtection="1">
      <alignment horizontal="right"/>
      <protection hidden="1"/>
    </xf>
    <xf numFmtId="0" fontId="3" fillId="17" borderId="95" xfId="0" applyFont="1" applyFill="1" applyBorder="1" applyAlignment="1" applyProtection="1">
      <alignment horizontal="right"/>
      <protection hidden="1"/>
    </xf>
    <xf numFmtId="0" fontId="3" fillId="17" borderId="96" xfId="0" applyFont="1" applyFill="1" applyBorder="1" applyAlignment="1" applyProtection="1">
      <alignment horizontal="right"/>
      <protection hidden="1"/>
    </xf>
    <xf numFmtId="0" fontId="3" fillId="17" borderId="97" xfId="0" applyFont="1" applyFill="1" applyBorder="1" applyAlignment="1" applyProtection="1">
      <alignment horizontal="right"/>
      <protection hidden="1"/>
    </xf>
    <xf numFmtId="0" fontId="3" fillId="17" borderId="98" xfId="0" applyFont="1" applyFill="1" applyBorder="1" applyAlignment="1" applyProtection="1">
      <alignment horizontal="right"/>
      <protection hidden="1"/>
    </xf>
    <xf numFmtId="0" fontId="3" fillId="17" borderId="93" xfId="0" applyFont="1" applyFill="1" applyBorder="1" applyAlignment="1" applyProtection="1">
      <alignment horizontal="center"/>
      <protection hidden="1"/>
    </xf>
    <xf numFmtId="0" fontId="3" fillId="17" borderId="94" xfId="0" applyFont="1" applyFill="1" applyBorder="1" applyAlignment="1" applyProtection="1">
      <alignment horizontal="center"/>
      <protection hidden="1"/>
    </xf>
    <xf numFmtId="0" fontId="3" fillId="17" borderId="95" xfId="0" applyFont="1" applyFill="1" applyBorder="1" applyAlignment="1" applyProtection="1">
      <alignment horizontal="center"/>
      <protection hidden="1"/>
    </xf>
    <xf numFmtId="0" fontId="3" fillId="16" borderId="14" xfId="0" applyFont="1" applyFill="1" applyBorder="1" applyAlignment="1" applyProtection="1">
      <alignment horizontal="right"/>
      <protection hidden="1"/>
    </xf>
    <xf numFmtId="0" fontId="3" fillId="16" borderId="28" xfId="0" applyFont="1" applyFill="1" applyBorder="1" applyAlignment="1" applyProtection="1">
      <alignment horizontal="right"/>
      <protection hidden="1"/>
    </xf>
    <xf numFmtId="0" fontId="3" fillId="13" borderId="60" xfId="0" applyFont="1" applyFill="1" applyBorder="1" applyAlignment="1" applyProtection="1">
      <alignment horizontal="right"/>
      <protection locked="0" hidden="1"/>
    </xf>
    <xf numFmtId="0" fontId="3" fillId="13" borderId="62" xfId="0" applyFont="1" applyFill="1" applyBorder="1" applyAlignment="1" applyProtection="1">
      <alignment horizontal="right"/>
      <protection locked="0" hidden="1"/>
    </xf>
    <xf numFmtId="44" fontId="3" fillId="18" borderId="82" xfId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32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28" fillId="0" borderId="0" xfId="0" applyFont="1" applyBorder="1" applyAlignment="1" applyProtection="1">
      <alignment vertical="center" wrapText="1"/>
      <protection hidden="1"/>
    </xf>
    <xf numFmtId="0" fontId="32" fillId="0" borderId="0" xfId="0" applyFont="1" applyBorder="1" applyAlignment="1" applyProtection="1">
      <alignment vertical="top" wrapText="1"/>
      <protection hidden="1"/>
    </xf>
    <xf numFmtId="0" fontId="28" fillId="0" borderId="0" xfId="0" applyFont="1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25" fillId="0" borderId="48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25" fillId="0" borderId="39" xfId="0" applyFont="1" applyBorder="1" applyAlignment="1" applyProtection="1">
      <alignment horizontal="center"/>
      <protection hidden="1"/>
    </xf>
    <xf numFmtId="0" fontId="3" fillId="0" borderId="64" xfId="0" applyFont="1" applyBorder="1" applyAlignment="1" applyProtection="1">
      <alignment horizontal="right"/>
      <protection hidden="1"/>
    </xf>
    <xf numFmtId="0" fontId="3" fillId="0" borderId="63" xfId="0" applyFont="1" applyBorder="1" applyAlignment="1" applyProtection="1">
      <alignment horizontal="right"/>
      <protection hidden="1"/>
    </xf>
    <xf numFmtId="0" fontId="3" fillId="0" borderId="66" xfId="0" applyFont="1" applyBorder="1" applyAlignment="1" applyProtection="1">
      <alignment horizontal="right"/>
      <protection hidden="1"/>
    </xf>
    <xf numFmtId="0" fontId="25" fillId="12" borderId="60" xfId="0" applyFont="1" applyFill="1" applyBorder="1" applyAlignment="1" applyProtection="1">
      <alignment horizontal="right" vertical="center"/>
      <protection hidden="1"/>
    </xf>
    <xf numFmtId="0" fontId="0" fillId="12" borderId="61" xfId="0" applyFill="1" applyBorder="1" applyAlignment="1" applyProtection="1">
      <alignment horizontal="right"/>
      <protection hidden="1"/>
    </xf>
    <xf numFmtId="0" fontId="0" fillId="12" borderId="62" xfId="0" applyFill="1" applyBorder="1" applyAlignment="1" applyProtection="1">
      <alignment horizontal="right"/>
      <protection hidden="1"/>
    </xf>
    <xf numFmtId="0" fontId="25" fillId="10" borderId="60" xfId="0" applyFont="1" applyFill="1" applyBorder="1" applyAlignment="1" applyProtection="1">
      <alignment horizontal="right" vertical="center"/>
      <protection hidden="1"/>
    </xf>
    <xf numFmtId="0" fontId="0" fillId="10" borderId="61" xfId="0" applyFill="1" applyBorder="1" applyAlignment="1" applyProtection="1">
      <alignment horizontal="right"/>
      <protection hidden="1"/>
    </xf>
    <xf numFmtId="0" fontId="0" fillId="10" borderId="62" xfId="0" applyFill="1" applyBorder="1" applyAlignment="1" applyProtection="1">
      <alignment horizontal="right"/>
      <protection hidden="1"/>
    </xf>
    <xf numFmtId="0" fontId="25" fillId="13" borderId="52" xfId="0" applyFont="1" applyFill="1" applyBorder="1" applyAlignment="1" applyProtection="1">
      <alignment horizontal="right" vertical="center"/>
      <protection hidden="1"/>
    </xf>
    <xf numFmtId="0" fontId="0" fillId="13" borderId="52" xfId="0" applyFill="1" applyBorder="1" applyAlignment="1" applyProtection="1">
      <protection hidden="1"/>
    </xf>
    <xf numFmtId="0" fontId="25" fillId="8" borderId="52" xfId="0" applyFont="1" applyFill="1" applyBorder="1" applyAlignment="1" applyProtection="1">
      <alignment horizontal="right" wrapText="1"/>
      <protection hidden="1"/>
    </xf>
    <xf numFmtId="0" fontId="0" fillId="8" borderId="52" xfId="0" applyFill="1" applyBorder="1" applyAlignment="1" applyProtection="1">
      <alignment horizontal="right"/>
      <protection hidden="1"/>
    </xf>
    <xf numFmtId="0" fontId="25" fillId="8" borderId="60" xfId="0" applyFont="1" applyFill="1" applyBorder="1" applyAlignment="1" applyProtection="1">
      <alignment horizontal="right"/>
      <protection hidden="1"/>
    </xf>
    <xf numFmtId="0" fontId="0" fillId="8" borderId="61" xfId="0" applyFill="1" applyBorder="1" applyAlignment="1" applyProtection="1">
      <alignment horizontal="right"/>
      <protection hidden="1"/>
    </xf>
    <xf numFmtId="0" fontId="0" fillId="8" borderId="62" xfId="0" applyFill="1" applyBorder="1" applyAlignment="1" applyProtection="1">
      <alignment horizontal="right"/>
      <protection hidden="1"/>
    </xf>
    <xf numFmtId="0" fontId="3" fillId="0" borderId="48" xfId="0" applyFont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39" xfId="0" applyBorder="1" applyAlignment="1" applyProtection="1">
      <protection hidden="1"/>
    </xf>
    <xf numFmtId="0" fontId="3" fillId="17" borderId="90" xfId="0" applyFont="1" applyFill="1" applyBorder="1" applyAlignment="1" applyProtection="1">
      <alignment horizontal="right"/>
      <protection hidden="1"/>
    </xf>
    <xf numFmtId="0" fontId="3" fillId="17" borderId="91" xfId="0" applyFont="1" applyFill="1" applyBorder="1" applyAlignment="1" applyProtection="1">
      <alignment horizontal="right"/>
      <protection hidden="1"/>
    </xf>
    <xf numFmtId="0" fontId="3" fillId="17" borderId="92" xfId="0" applyFont="1" applyFill="1" applyBorder="1" applyAlignment="1" applyProtection="1">
      <alignment horizontal="right"/>
      <protection hidden="1"/>
    </xf>
    <xf numFmtId="0" fontId="3" fillId="17" borderId="48" xfId="0" applyFont="1" applyFill="1" applyBorder="1" applyAlignment="1" applyProtection="1">
      <alignment horizontal="center"/>
      <protection hidden="1"/>
    </xf>
    <xf numFmtId="0" fontId="3" fillId="17" borderId="0" xfId="0" applyFont="1" applyFill="1" applyBorder="1" applyAlignment="1" applyProtection="1">
      <alignment horizontal="center"/>
      <protection hidden="1"/>
    </xf>
    <xf numFmtId="0" fontId="3" fillId="17" borderId="39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48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3" fillId="0" borderId="40" xfId="0" applyFont="1" applyBorder="1" applyAlignment="1" applyProtection="1">
      <alignment horizontal="right"/>
      <protection hidden="1"/>
    </xf>
    <xf numFmtId="0" fontId="3" fillId="0" borderId="75" xfId="0" applyFont="1" applyBorder="1" applyAlignment="1" applyProtection="1">
      <alignment horizontal="right"/>
      <protection hidden="1"/>
    </xf>
    <xf numFmtId="0" fontId="3" fillId="13" borderId="60" xfId="0" applyFont="1" applyFill="1" applyBorder="1" applyAlignment="1" applyProtection="1">
      <alignment horizontal="left"/>
      <protection locked="0" hidden="1"/>
    </xf>
    <xf numFmtId="0" fontId="3" fillId="13" borderId="61" xfId="0" applyFont="1" applyFill="1" applyBorder="1" applyAlignment="1" applyProtection="1">
      <alignment horizontal="left"/>
      <protection locked="0" hidden="1"/>
    </xf>
    <xf numFmtId="0" fontId="3" fillId="13" borderId="62" xfId="0" applyFont="1" applyFill="1" applyBorder="1" applyAlignment="1" applyProtection="1">
      <alignment horizontal="left"/>
      <protection locked="0" hidden="1"/>
    </xf>
    <xf numFmtId="0" fontId="3" fillId="16" borderId="48" xfId="0" applyFont="1" applyFill="1" applyBorder="1" applyAlignment="1" applyProtection="1">
      <alignment horizontal="right"/>
      <protection hidden="1"/>
    </xf>
    <xf numFmtId="0" fontId="3" fillId="16" borderId="0" xfId="0" applyFont="1" applyFill="1" applyBorder="1" applyAlignment="1" applyProtection="1">
      <alignment horizontal="right"/>
      <protection hidden="1"/>
    </xf>
    <xf numFmtId="0" fontId="4" fillId="0" borderId="48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3" fillId="16" borderId="89" xfId="0" applyFont="1" applyFill="1" applyBorder="1" applyAlignment="1" applyProtection="1">
      <alignment horizontal="center"/>
      <protection hidden="1"/>
    </xf>
    <xf numFmtId="0" fontId="3" fillId="16" borderId="84" xfId="0" applyFont="1" applyFill="1" applyBorder="1" applyAlignment="1" applyProtection="1">
      <alignment horizontal="center"/>
      <protection hidden="1"/>
    </xf>
    <xf numFmtId="0" fontId="3" fillId="16" borderId="86" xfId="0" applyFont="1" applyFill="1" applyBorder="1" applyAlignment="1" applyProtection="1">
      <alignment horizontal="center"/>
      <protection hidden="1"/>
    </xf>
    <xf numFmtId="0" fontId="3" fillId="16" borderId="85" xfId="0" applyFont="1" applyFill="1" applyBorder="1" applyAlignment="1" applyProtection="1">
      <alignment horizontal="center"/>
      <protection hidden="1"/>
    </xf>
    <xf numFmtId="0" fontId="3" fillId="16" borderId="86" xfId="0" applyFont="1" applyFill="1" applyBorder="1" applyAlignment="1" applyProtection="1">
      <alignment horizontal="right"/>
      <protection hidden="1"/>
    </xf>
    <xf numFmtId="0" fontId="3" fillId="16" borderId="85" xfId="0" applyFont="1" applyFill="1" applyBorder="1" applyAlignment="1" applyProtection="1">
      <alignment horizontal="right"/>
      <protection hidden="1"/>
    </xf>
    <xf numFmtId="0" fontId="3" fillId="16" borderId="87" xfId="0" applyFont="1" applyFill="1" applyBorder="1" applyAlignment="1" applyProtection="1">
      <alignment horizontal="right"/>
      <protection hidden="1"/>
    </xf>
    <xf numFmtId="0" fontId="3" fillId="17" borderId="68" xfId="0" applyFont="1" applyFill="1" applyBorder="1" applyAlignment="1" applyProtection="1">
      <alignment horizontal="right"/>
      <protection hidden="1"/>
    </xf>
    <xf numFmtId="0" fontId="3" fillId="17" borderId="50" xfId="0" applyFont="1" applyFill="1" applyBorder="1" applyAlignment="1" applyProtection="1">
      <alignment horizontal="right"/>
      <protection hidden="1"/>
    </xf>
    <xf numFmtId="0" fontId="3" fillId="17" borderId="71" xfId="0" applyFont="1" applyFill="1" applyBorder="1" applyAlignment="1" applyProtection="1">
      <alignment horizontal="right"/>
      <protection hidden="1"/>
    </xf>
    <xf numFmtId="167" fontId="3" fillId="13" borderId="60" xfId="0" applyNumberFormat="1" applyFont="1" applyFill="1" applyBorder="1" applyAlignment="1" applyProtection="1">
      <alignment horizontal="left"/>
      <protection locked="0" hidden="1"/>
    </xf>
    <xf numFmtId="167" fontId="3" fillId="13" borderId="61" xfId="0" applyNumberFormat="1" applyFont="1" applyFill="1" applyBorder="1" applyAlignment="1" applyProtection="1">
      <alignment horizontal="left"/>
      <protection locked="0" hidden="1"/>
    </xf>
    <xf numFmtId="167" fontId="3" fillId="13" borderId="62" xfId="0" applyNumberFormat="1" applyFont="1" applyFill="1" applyBorder="1" applyAlignment="1" applyProtection="1">
      <alignment horizontal="left"/>
      <protection locked="0" hidden="1"/>
    </xf>
    <xf numFmtId="0" fontId="23" fillId="0" borderId="0" xfId="0" applyFont="1" applyFill="1" applyBorder="1" applyAlignment="1" applyProtection="1">
      <alignment horizontal="right"/>
      <protection hidden="1"/>
    </xf>
    <xf numFmtId="166" fontId="23" fillId="0" borderId="0" xfId="0" applyNumberFormat="1" applyFont="1" applyFill="1" applyBorder="1" applyAlignment="1" applyProtection="1">
      <alignment horizontal="center"/>
      <protection hidden="1"/>
    </xf>
  </cellXfs>
  <cellStyles count="6">
    <cellStyle name="Currency" xfId="1" builtinId="4"/>
    <cellStyle name="Normal" xfId="0" builtinId="0"/>
    <cellStyle name="Normal 2" xfId="5"/>
    <cellStyle name="Normal 3" xfId="4"/>
    <cellStyle name="Normal 4" xfId="3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C5C9EB"/>
      <rgbColor rgb="00FFFFFF"/>
      <rgbColor rgb="000000FF"/>
      <rgbColor rgb="00FFFF00"/>
      <rgbColor rgb="00FFC5C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FF99"/>
      <rgbColor rgb="00CCFFFF"/>
      <rgbColor rgb="00CCFFCC"/>
      <rgbColor rgb="00FFFF99"/>
      <rgbColor rgb="0099CCFF"/>
      <rgbColor rgb="00FFFF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E8B1"/>
      <color rgb="FFCC99FF"/>
      <color rgb="FFFFFF99"/>
      <color rgb="FFE8E5BA"/>
      <color rgb="FF0066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20</xdr:row>
          <xdr:rowOff>161925</xdr:rowOff>
        </xdr:from>
        <xdr:to>
          <xdr:col>8</xdr:col>
          <xdr:colOff>295275</xdr:colOff>
          <xdr:row>22</xdr:row>
          <xdr:rowOff>95250</xdr:rowOff>
        </xdr:to>
        <xdr:sp macro="" textlink="">
          <xdr:nvSpPr>
            <xdr:cNvPr id="1033" name="OptionButton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20</xdr:row>
          <xdr:rowOff>180975</xdr:rowOff>
        </xdr:from>
        <xdr:to>
          <xdr:col>11</xdr:col>
          <xdr:colOff>123825</xdr:colOff>
          <xdr:row>22</xdr:row>
          <xdr:rowOff>95250</xdr:rowOff>
        </xdr:to>
        <xdr:sp macro="" textlink="">
          <xdr:nvSpPr>
            <xdr:cNvPr id="1034" name="OptionButton2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1"/>
  </sheetPr>
  <dimension ref="A1:Z58"/>
  <sheetViews>
    <sheetView showGridLines="0" tabSelected="1" zoomScale="80" zoomScaleNormal="80" workbookViewId="0">
      <selection activeCell="R48" sqref="R48:T48"/>
    </sheetView>
  </sheetViews>
  <sheetFormatPr defaultColWidth="9.140625" defaultRowHeight="12.75" x14ac:dyDescent="0.2"/>
  <cols>
    <col min="1" max="1" width="1.5703125" style="1" customWidth="1"/>
    <col min="2" max="9" width="9.140625" style="1"/>
    <col min="10" max="10" width="11.7109375" style="1" customWidth="1"/>
    <col min="11" max="11" width="9.140625" style="1"/>
    <col min="12" max="12" width="6.85546875" style="1" customWidth="1"/>
    <col min="13" max="13" width="7.85546875" style="1" customWidth="1"/>
    <col min="14" max="15" width="9.140625" style="1"/>
    <col min="16" max="16" width="7.7109375" style="1" customWidth="1"/>
    <col min="17" max="17" width="12.7109375" style="1" customWidth="1"/>
    <col min="18" max="18" width="5.7109375" style="91" customWidth="1"/>
    <col min="19" max="19" width="7.7109375" style="1" customWidth="1"/>
    <col min="20" max="20" width="9.7109375" style="1" customWidth="1"/>
    <col min="21" max="21" width="9.140625" style="1"/>
    <col min="22" max="22" width="11.5703125" style="1" customWidth="1"/>
    <col min="23" max="23" width="4.7109375" style="1" customWidth="1"/>
    <col min="24" max="25" width="9.140625" style="1"/>
    <col min="26" max="26" width="1.7109375" style="1" customWidth="1"/>
    <col min="27" max="16384" width="9.140625" style="1"/>
  </cols>
  <sheetData>
    <row r="1" spans="1:26" s="479" customFormat="1" ht="13.5" thickBot="1" x14ac:dyDescent="0.25"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</row>
    <row r="2" spans="1:26" s="479" customFormat="1" ht="15" customHeight="1" thickBot="1" x14ac:dyDescent="0.25"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8"/>
      <c r="Q2" s="706" t="s">
        <v>111</v>
      </c>
      <c r="R2" s="707"/>
      <c r="S2" s="707"/>
      <c r="T2" s="707"/>
      <c r="U2" s="708"/>
      <c r="V2" s="521"/>
      <c r="W2" s="487"/>
      <c r="X2" s="487"/>
      <c r="Y2" s="487"/>
    </row>
    <row r="3" spans="1:26" s="479" customFormat="1" ht="15" customHeight="1" x14ac:dyDescent="0.2"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8"/>
      <c r="Q3" s="709" t="s">
        <v>112</v>
      </c>
      <c r="R3" s="710"/>
      <c r="S3" s="710"/>
      <c r="T3" s="702"/>
      <c r="U3" s="703"/>
      <c r="V3" s="521"/>
      <c r="W3" s="487"/>
      <c r="X3" s="487"/>
      <c r="Y3" s="487"/>
    </row>
    <row r="4" spans="1:26" s="479" customFormat="1" ht="15" customHeight="1" thickBot="1" x14ac:dyDescent="0.25">
      <c r="B4" s="487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8"/>
      <c r="Q4" s="711" t="s">
        <v>113</v>
      </c>
      <c r="R4" s="712"/>
      <c r="S4" s="712"/>
      <c r="T4" s="704"/>
      <c r="U4" s="705"/>
      <c r="V4" s="521"/>
      <c r="W4" s="487"/>
      <c r="X4" s="487"/>
      <c r="Y4" s="487"/>
    </row>
    <row r="5" spans="1:26" ht="26.25" customHeight="1" thickBo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79"/>
      <c r="R5" s="79"/>
      <c r="S5" s="79"/>
      <c r="T5" s="79"/>
      <c r="U5" s="79"/>
      <c r="V5" s="2"/>
      <c r="W5" s="2"/>
      <c r="X5" s="2"/>
      <c r="Y5" s="2"/>
    </row>
    <row r="6" spans="1:26" ht="58.5" customHeight="1" thickBot="1" x14ac:dyDescent="0.3">
      <c r="A6" s="3"/>
      <c r="B6" s="4"/>
      <c r="C6" s="5"/>
      <c r="D6" s="651" t="s">
        <v>27</v>
      </c>
      <c r="E6" s="652"/>
      <c r="F6" s="652"/>
      <c r="G6" s="652"/>
      <c r="H6" s="652"/>
      <c r="I6" s="652"/>
      <c r="J6" s="652"/>
      <c r="K6" s="652"/>
      <c r="L6" s="652"/>
      <c r="M6" s="652"/>
      <c r="N6" s="652"/>
      <c r="O6" s="652"/>
      <c r="P6" s="652"/>
      <c r="Q6" s="652"/>
      <c r="R6" s="652"/>
      <c r="S6" s="652"/>
      <c r="T6" s="652"/>
      <c r="U6" s="652"/>
      <c r="V6" s="652"/>
      <c r="W6" s="653"/>
      <c r="X6" s="6"/>
      <c r="Y6" s="4"/>
      <c r="Z6" s="7"/>
    </row>
    <row r="7" spans="1:26" s="20" customFormat="1" ht="12" customHeight="1" x14ac:dyDescent="0.2">
      <c r="A7" s="8"/>
      <c r="B7" s="9"/>
      <c r="C7" s="10"/>
      <c r="D7" s="11"/>
      <c r="E7" s="12"/>
      <c r="F7" s="12"/>
      <c r="G7" s="13"/>
      <c r="H7" s="13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6"/>
      <c r="X7" s="17"/>
      <c r="Y7" s="18"/>
      <c r="Z7" s="19"/>
    </row>
    <row r="8" spans="1:26" s="20" customFormat="1" ht="15" x14ac:dyDescent="0.2">
      <c r="A8" s="8"/>
      <c r="B8" s="18"/>
      <c r="C8" s="21"/>
      <c r="D8" s="641" t="s">
        <v>3</v>
      </c>
      <c r="E8" s="641"/>
      <c r="F8" s="641"/>
      <c r="G8" s="635"/>
      <c r="H8" s="635"/>
      <c r="I8" s="635"/>
      <c r="J8" s="635"/>
      <c r="K8" s="635"/>
      <c r="L8" s="635"/>
      <c r="M8" s="635"/>
      <c r="N8" s="147"/>
      <c r="O8" s="147"/>
      <c r="P8" s="198" t="s">
        <v>140</v>
      </c>
      <c r="Q8" s="698"/>
      <c r="R8" s="698"/>
      <c r="S8" s="698"/>
      <c r="T8" s="698"/>
      <c r="U8" s="476"/>
      <c r="V8" s="476"/>
      <c r="W8" s="124"/>
      <c r="X8" s="17"/>
      <c r="Y8" s="18"/>
      <c r="Z8" s="19"/>
    </row>
    <row r="9" spans="1:26" s="20" customFormat="1" ht="12" customHeight="1" x14ac:dyDescent="0.2">
      <c r="A9" s="8"/>
      <c r="B9" s="18"/>
      <c r="C9" s="21"/>
      <c r="D9" s="22"/>
      <c r="E9" s="23"/>
      <c r="F9" s="9"/>
      <c r="G9" s="654"/>
      <c r="H9" s="647"/>
      <c r="I9" s="647"/>
      <c r="J9" s="647"/>
      <c r="K9" s="647"/>
      <c r="L9" s="655"/>
      <c r="M9" s="656"/>
      <c r="N9" s="14"/>
      <c r="O9" s="14"/>
      <c r="P9" s="14"/>
      <c r="Q9" s="14"/>
      <c r="R9" s="14"/>
      <c r="S9" s="15"/>
      <c r="T9" s="15"/>
      <c r="U9" s="14"/>
      <c r="V9" s="14"/>
      <c r="W9" s="8"/>
      <c r="X9" s="17"/>
      <c r="Y9" s="18"/>
      <c r="Z9" s="19"/>
    </row>
    <row r="10" spans="1:26" s="20" customFormat="1" ht="15" x14ac:dyDescent="0.2">
      <c r="A10" s="8"/>
      <c r="B10" s="18"/>
      <c r="C10" s="21"/>
      <c r="D10" s="641" t="s">
        <v>0</v>
      </c>
      <c r="E10" s="641"/>
      <c r="F10" s="641"/>
      <c r="G10" s="645"/>
      <c r="H10" s="645"/>
      <c r="I10" s="645"/>
      <c r="J10" s="645"/>
      <c r="K10" s="645"/>
      <c r="L10" s="125"/>
      <c r="M10" s="128" t="s">
        <v>14</v>
      </c>
      <c r="N10" s="657"/>
      <c r="O10" s="658"/>
      <c r="P10" s="659"/>
      <c r="Q10" s="660" t="s">
        <v>58</v>
      </c>
      <c r="R10" s="661"/>
      <c r="S10" s="662"/>
      <c r="T10" s="128" t="s">
        <v>16</v>
      </c>
      <c r="U10" s="635"/>
      <c r="V10" s="635"/>
      <c r="W10" s="124"/>
      <c r="X10" s="17"/>
      <c r="Y10" s="18"/>
      <c r="Z10" s="19"/>
    </row>
    <row r="11" spans="1:26" s="20" customFormat="1" ht="12" customHeight="1" x14ac:dyDescent="0.2">
      <c r="A11" s="8"/>
      <c r="B11" s="18"/>
      <c r="C11" s="21"/>
      <c r="D11" s="25"/>
      <c r="E11" s="26"/>
      <c r="F11" s="24"/>
      <c r="G11" s="642"/>
      <c r="H11" s="643"/>
      <c r="I11" s="643"/>
      <c r="J11" s="643"/>
      <c r="K11" s="644"/>
      <c r="M11" s="126"/>
      <c r="N11" s="646"/>
      <c r="O11" s="646"/>
      <c r="P11" s="646"/>
      <c r="Q11" s="646"/>
      <c r="R11" s="142"/>
      <c r="S11" s="127"/>
      <c r="T11" s="128"/>
      <c r="U11" s="647"/>
      <c r="V11" s="647"/>
      <c r="W11" s="124"/>
      <c r="X11" s="17"/>
      <c r="Y11" s="18"/>
      <c r="Z11" s="19"/>
    </row>
    <row r="12" spans="1:26" s="20" customFormat="1" ht="15" x14ac:dyDescent="0.2">
      <c r="A12" s="8"/>
      <c r="B12" s="18"/>
      <c r="C12" s="21"/>
      <c r="D12" s="641" t="s">
        <v>6</v>
      </c>
      <c r="E12" s="641"/>
      <c r="F12" s="641"/>
      <c r="G12" s="645"/>
      <c r="H12" s="645"/>
      <c r="I12" s="645"/>
      <c r="J12" s="645"/>
      <c r="K12" s="645"/>
      <c r="L12" s="125"/>
      <c r="M12" s="128" t="s">
        <v>14</v>
      </c>
      <c r="N12" s="648"/>
      <c r="O12" s="658"/>
      <c r="P12" s="658"/>
      <c r="Q12" s="206" t="s">
        <v>58</v>
      </c>
      <c r="R12" s="206"/>
      <c r="S12" s="127"/>
      <c r="T12" s="128" t="s">
        <v>16</v>
      </c>
      <c r="U12" s="635"/>
      <c r="V12" s="635"/>
      <c r="W12" s="124"/>
      <c r="X12" s="17"/>
      <c r="Y12" s="18"/>
      <c r="Z12" s="19"/>
    </row>
    <row r="13" spans="1:26" s="20" customFormat="1" ht="12" customHeight="1" x14ac:dyDescent="0.2">
      <c r="A13" s="8"/>
      <c r="B13" s="18"/>
      <c r="C13" s="21"/>
      <c r="D13" s="25"/>
      <c r="E13" s="26"/>
      <c r="F13" s="18"/>
      <c r="G13" s="642"/>
      <c r="H13" s="643"/>
      <c r="I13" s="643"/>
      <c r="J13" s="643"/>
      <c r="K13" s="644"/>
      <c r="M13" s="126"/>
      <c r="N13" s="663"/>
      <c r="O13" s="663"/>
      <c r="P13" s="663"/>
      <c r="Q13" s="663"/>
      <c r="R13" s="143"/>
      <c r="S13" s="127"/>
      <c r="T13" s="128"/>
      <c r="U13" s="647"/>
      <c r="V13" s="647"/>
      <c r="W13" s="124"/>
      <c r="X13" s="17"/>
      <c r="Y13" s="18"/>
      <c r="Z13" s="19"/>
    </row>
    <row r="14" spans="1:26" s="20" customFormat="1" ht="15" x14ac:dyDescent="0.2">
      <c r="A14" s="8"/>
      <c r="B14" s="18"/>
      <c r="C14" s="21"/>
      <c r="D14" s="641" t="s">
        <v>1</v>
      </c>
      <c r="E14" s="641"/>
      <c r="F14" s="641"/>
      <c r="G14" s="645"/>
      <c r="H14" s="645"/>
      <c r="I14" s="645"/>
      <c r="J14" s="645"/>
      <c r="K14" s="645"/>
      <c r="L14" s="125"/>
      <c r="M14" s="128" t="s">
        <v>14</v>
      </c>
      <c r="N14" s="648"/>
      <c r="O14" s="648"/>
      <c r="P14" s="648"/>
      <c r="Q14" s="206" t="s">
        <v>58</v>
      </c>
      <c r="R14" s="206"/>
      <c r="S14" s="127"/>
      <c r="T14" s="128" t="s">
        <v>16</v>
      </c>
      <c r="U14" s="635"/>
      <c r="V14" s="635"/>
      <c r="W14" s="124"/>
      <c r="X14" s="17"/>
      <c r="Y14" s="18"/>
      <c r="Z14" s="19"/>
    </row>
    <row r="15" spans="1:26" s="20" customFormat="1" ht="12" customHeight="1" x14ac:dyDescent="0.2">
      <c r="A15" s="8"/>
      <c r="B15" s="18"/>
      <c r="C15" s="21"/>
      <c r="D15" s="25"/>
      <c r="E15" s="23"/>
      <c r="F15" s="18"/>
      <c r="G15" s="642"/>
      <c r="H15" s="643"/>
      <c r="I15" s="643"/>
      <c r="J15" s="643"/>
      <c r="K15" s="644"/>
      <c r="M15" s="126"/>
      <c r="N15" s="646"/>
      <c r="O15" s="646"/>
      <c r="P15" s="646"/>
      <c r="Q15" s="646"/>
      <c r="R15" s="142"/>
      <c r="S15" s="127"/>
      <c r="T15" s="128"/>
      <c r="U15" s="647"/>
      <c r="V15" s="647"/>
      <c r="W15" s="124"/>
      <c r="X15" s="17"/>
      <c r="Y15" s="18"/>
      <c r="Z15" s="19"/>
    </row>
    <row r="16" spans="1:26" s="20" customFormat="1" ht="15" x14ac:dyDescent="0.2">
      <c r="A16" s="8"/>
      <c r="B16" s="18"/>
      <c r="C16" s="21"/>
      <c r="D16" s="641" t="s">
        <v>7</v>
      </c>
      <c r="E16" s="641"/>
      <c r="F16" s="641"/>
      <c r="G16" s="645"/>
      <c r="H16" s="645"/>
      <c r="I16" s="645"/>
      <c r="J16" s="645"/>
      <c r="K16" s="645"/>
      <c r="L16" s="125"/>
      <c r="M16" s="128" t="s">
        <v>14</v>
      </c>
      <c r="N16" s="648"/>
      <c r="O16" s="648"/>
      <c r="P16" s="648"/>
      <c r="Q16" s="206" t="s">
        <v>58</v>
      </c>
      <c r="R16" s="206"/>
      <c r="S16" s="127"/>
      <c r="T16" s="128" t="s">
        <v>16</v>
      </c>
      <c r="U16" s="635"/>
      <c r="V16" s="635"/>
      <c r="W16" s="124"/>
      <c r="X16" s="17"/>
      <c r="Y16" s="18"/>
      <c r="Z16" s="19"/>
    </row>
    <row r="17" spans="1:26" s="20" customFormat="1" ht="12" customHeight="1" x14ac:dyDescent="0.2">
      <c r="A17" s="8"/>
      <c r="B17" s="18"/>
      <c r="C17" s="21"/>
      <c r="D17" s="25"/>
      <c r="E17" s="23"/>
      <c r="F17" s="18"/>
      <c r="G17" s="642"/>
      <c r="H17" s="643"/>
      <c r="I17" s="643"/>
      <c r="J17" s="643"/>
      <c r="K17" s="644"/>
      <c r="M17" s="126"/>
      <c r="N17" s="646"/>
      <c r="O17" s="646"/>
      <c r="P17" s="646"/>
      <c r="Q17" s="646"/>
      <c r="R17" s="142"/>
      <c r="S17" s="127"/>
      <c r="T17" s="128"/>
      <c r="U17" s="647"/>
      <c r="V17" s="647"/>
      <c r="W17" s="124"/>
      <c r="X17" s="17"/>
      <c r="Y17" s="18"/>
      <c r="Z17" s="19"/>
    </row>
    <row r="18" spans="1:26" s="20" customFormat="1" ht="15" x14ac:dyDescent="0.2">
      <c r="A18" s="8"/>
      <c r="B18" s="18"/>
      <c r="C18" s="21"/>
      <c r="D18" s="641" t="s">
        <v>2</v>
      </c>
      <c r="E18" s="641"/>
      <c r="F18" s="641"/>
      <c r="G18" s="645"/>
      <c r="H18" s="645"/>
      <c r="I18" s="645"/>
      <c r="J18" s="645"/>
      <c r="K18" s="645"/>
      <c r="L18" s="125"/>
      <c r="M18" s="128" t="s">
        <v>14</v>
      </c>
      <c r="N18" s="648"/>
      <c r="O18" s="648"/>
      <c r="P18" s="648"/>
      <c r="Q18" s="212" t="s">
        <v>66</v>
      </c>
      <c r="R18" s="213"/>
      <c r="S18" s="127"/>
      <c r="T18" s="128" t="s">
        <v>16</v>
      </c>
      <c r="U18" s="635"/>
      <c r="V18" s="635"/>
      <c r="W18" s="124"/>
      <c r="X18" s="17"/>
      <c r="Y18" s="18"/>
      <c r="Z18" s="19"/>
    </row>
    <row r="19" spans="1:26" s="20" customFormat="1" ht="12" customHeight="1" x14ac:dyDescent="0.2">
      <c r="A19" s="8"/>
      <c r="B19" s="18"/>
      <c r="C19" s="21"/>
      <c r="D19" s="25"/>
      <c r="E19" s="23"/>
      <c r="F19" s="18"/>
      <c r="G19" s="642"/>
      <c r="H19" s="643"/>
      <c r="I19" s="643"/>
      <c r="J19" s="643"/>
      <c r="K19" s="644"/>
      <c r="M19" s="126"/>
      <c r="N19" s="646"/>
      <c r="O19" s="646"/>
      <c r="P19" s="646"/>
      <c r="Q19" s="646"/>
      <c r="R19" s="142"/>
      <c r="S19" s="127"/>
      <c r="T19" s="128"/>
      <c r="U19" s="647"/>
      <c r="V19" s="647"/>
      <c r="W19" s="124"/>
      <c r="X19" s="17"/>
      <c r="Y19" s="18"/>
      <c r="Z19" s="19"/>
    </row>
    <row r="20" spans="1:26" s="28" customFormat="1" ht="15" x14ac:dyDescent="0.2">
      <c r="A20" s="27"/>
      <c r="B20" s="18"/>
      <c r="C20" s="21"/>
      <c r="D20" s="641" t="s">
        <v>15</v>
      </c>
      <c r="E20" s="641"/>
      <c r="F20" s="641"/>
      <c r="G20" s="645"/>
      <c r="H20" s="645"/>
      <c r="I20" s="645"/>
      <c r="J20" s="645"/>
      <c r="K20" s="645"/>
      <c r="L20" s="125"/>
      <c r="M20" s="372" t="s">
        <v>17</v>
      </c>
      <c r="N20" s="668"/>
      <c r="O20" s="668"/>
      <c r="P20" s="668"/>
      <c r="Q20" s="206"/>
      <c r="R20" s="206"/>
      <c r="S20" s="29"/>
      <c r="T20" s="128" t="s">
        <v>16</v>
      </c>
      <c r="U20" s="635"/>
      <c r="V20" s="635"/>
      <c r="W20" s="129"/>
      <c r="X20" s="17"/>
      <c r="Y20" s="18"/>
      <c r="Z20" s="29"/>
    </row>
    <row r="21" spans="1:26" s="201" customFormat="1" ht="15" x14ac:dyDescent="0.2">
      <c r="A21" s="190"/>
      <c r="B21" s="191"/>
      <c r="C21" s="192"/>
      <c r="D21" s="193"/>
      <c r="E21" s="194"/>
      <c r="F21" s="194"/>
      <c r="G21" s="214"/>
      <c r="H21" s="214"/>
      <c r="I21" s="214"/>
      <c r="J21" s="214"/>
      <c r="K21" s="214"/>
      <c r="L21" s="195"/>
      <c r="M21" s="196"/>
      <c r="N21" s="215"/>
      <c r="O21" s="215"/>
      <c r="P21" s="215"/>
      <c r="Q21" s="206"/>
      <c r="R21" s="206"/>
      <c r="S21" s="202"/>
      <c r="T21" s="198"/>
      <c r="U21" s="216"/>
      <c r="V21" s="216"/>
      <c r="W21" s="199"/>
      <c r="X21" s="200"/>
      <c r="Y21" s="191"/>
      <c r="Z21" s="197"/>
    </row>
    <row r="22" spans="1:26" s="201" customFormat="1" ht="15" customHeight="1" x14ac:dyDescent="0.2">
      <c r="A22" s="190"/>
      <c r="B22" s="191"/>
      <c r="C22" s="192"/>
      <c r="D22" s="639" t="s">
        <v>137</v>
      </c>
      <c r="E22" s="640"/>
      <c r="F22" s="640"/>
      <c r="G22" s="624"/>
      <c r="H22" s="624"/>
      <c r="I22" s="624"/>
      <c r="J22" s="624"/>
      <c r="K22" s="624"/>
      <c r="L22" s="195"/>
      <c r="Q22" s="206"/>
      <c r="R22" s="206"/>
      <c r="S22" s="202"/>
      <c r="U22" s="198"/>
      <c r="V22" s="216"/>
      <c r="W22" s="199"/>
      <c r="X22" s="200"/>
      <c r="Y22" s="191"/>
      <c r="Z22" s="197"/>
    </row>
    <row r="23" spans="1:26" s="201" customFormat="1" ht="15" x14ac:dyDescent="0.2">
      <c r="A23" s="190"/>
      <c r="B23" s="191"/>
      <c r="C23" s="192"/>
      <c r="D23" s="193"/>
      <c r="E23" s="194"/>
      <c r="F23" s="194"/>
      <c r="G23" s="630" t="s">
        <v>138</v>
      </c>
      <c r="H23" s="630"/>
      <c r="I23" s="630"/>
      <c r="J23" s="630"/>
      <c r="K23" s="630"/>
      <c r="L23" s="195"/>
      <c r="M23" s="196"/>
      <c r="N23" s="215"/>
      <c r="O23" s="215"/>
      <c r="P23" s="215"/>
      <c r="Q23" s="206"/>
      <c r="R23" s="206"/>
      <c r="S23" s="202"/>
      <c r="T23" s="198"/>
      <c r="U23" s="618" t="s">
        <v>139</v>
      </c>
      <c r="W23" s="199"/>
      <c r="X23" s="200"/>
      <c r="Y23" s="191"/>
      <c r="Z23" s="197"/>
    </row>
    <row r="24" spans="1:26" s="20" customFormat="1" ht="12" customHeight="1" thickBot="1" x14ac:dyDescent="0.25">
      <c r="A24" s="8"/>
      <c r="B24" s="24"/>
      <c r="C24" s="30"/>
      <c r="D24" s="31"/>
      <c r="E24" s="32"/>
      <c r="F24" s="32"/>
      <c r="G24" s="636"/>
      <c r="H24" s="637"/>
      <c r="I24" s="637"/>
      <c r="J24" s="637"/>
      <c r="K24" s="638"/>
      <c r="L24" s="33"/>
      <c r="M24" s="34"/>
      <c r="N24" s="649"/>
      <c r="O24" s="701"/>
      <c r="P24" s="701"/>
      <c r="Q24" s="650"/>
      <c r="R24" s="207"/>
      <c r="S24" s="35"/>
      <c r="T24" s="35"/>
      <c r="U24" s="649"/>
      <c r="V24" s="650"/>
      <c r="W24" s="36"/>
      <c r="X24" s="17"/>
      <c r="Y24" s="18"/>
      <c r="Z24" s="19"/>
    </row>
    <row r="25" spans="1:26" s="37" customFormat="1" ht="19.149999999999999" customHeight="1" x14ac:dyDescent="0.2">
      <c r="C25" s="38"/>
      <c r="D25" s="38"/>
      <c r="E25" s="38"/>
      <c r="F25" s="38"/>
      <c r="G25" s="38"/>
      <c r="H25" s="38"/>
    </row>
    <row r="26" spans="1:26" s="39" customFormat="1" ht="16.899999999999999" customHeight="1" x14ac:dyDescent="0.2">
      <c r="D26" s="682" t="s">
        <v>28</v>
      </c>
      <c r="E26" s="683"/>
      <c r="F26" s="683"/>
      <c r="G26" s="683"/>
      <c r="H26" s="683"/>
      <c r="I26" s="683"/>
      <c r="J26" s="683"/>
      <c r="K26" s="683"/>
      <c r="L26" s="683"/>
      <c r="M26" s="683"/>
      <c r="N26" s="683"/>
      <c r="O26" s="683"/>
      <c r="P26" s="683"/>
      <c r="Q26" s="683"/>
      <c r="R26" s="684"/>
      <c r="S26" s="683"/>
      <c r="T26" s="683"/>
      <c r="U26" s="683"/>
      <c r="V26" s="683"/>
      <c r="W26" s="685"/>
    </row>
    <row r="27" spans="1:26" s="39" customFormat="1" ht="12" customHeight="1" x14ac:dyDescent="0.2">
      <c r="D27" s="40"/>
      <c r="E27" s="41"/>
      <c r="F27" s="41"/>
      <c r="G27" s="41"/>
      <c r="H27" s="41"/>
      <c r="R27" s="130"/>
    </row>
    <row r="28" spans="1:26" s="185" customFormat="1" ht="16.899999999999999" customHeight="1" x14ac:dyDescent="0.2">
      <c r="D28" s="208" t="s">
        <v>64</v>
      </c>
      <c r="E28" s="209"/>
      <c r="F28" s="209"/>
      <c r="G28" s="209"/>
      <c r="H28" s="209"/>
      <c r="I28" s="209"/>
      <c r="J28" s="209"/>
      <c r="K28" s="189" t="s">
        <v>63</v>
      </c>
      <c r="L28" s="209" t="s">
        <v>65</v>
      </c>
      <c r="M28" s="209"/>
      <c r="N28" s="209"/>
      <c r="O28" s="209"/>
      <c r="P28" s="209"/>
      <c r="Q28" s="209"/>
      <c r="R28" s="210"/>
      <c r="S28" s="209"/>
      <c r="T28" s="209"/>
      <c r="U28" s="209"/>
      <c r="V28" s="209"/>
      <c r="W28" s="211"/>
    </row>
    <row r="29" spans="1:26" s="185" customFormat="1" ht="12" customHeight="1" x14ac:dyDescent="0.2">
      <c r="D29" s="186"/>
      <c r="E29" s="187"/>
      <c r="F29" s="187"/>
      <c r="G29" s="187"/>
      <c r="H29" s="187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1"/>
    </row>
    <row r="30" spans="1:26" s="39" customFormat="1" ht="15" x14ac:dyDescent="0.2">
      <c r="D30" s="682"/>
      <c r="E30" s="683"/>
      <c r="F30" s="683"/>
      <c r="G30" s="683"/>
      <c r="H30" s="683"/>
      <c r="I30" s="683"/>
      <c r="J30" s="683"/>
      <c r="K30" s="683"/>
      <c r="L30" s="683"/>
      <c r="M30" s="683"/>
      <c r="N30" s="683"/>
      <c r="O30" s="683"/>
      <c r="P30" s="683"/>
      <c r="Q30" s="683"/>
      <c r="R30" s="684"/>
      <c r="S30" s="683"/>
      <c r="T30" s="683"/>
      <c r="U30" s="683"/>
      <c r="V30" s="683"/>
      <c r="W30" s="685"/>
    </row>
    <row r="31" spans="1:26" s="39" customFormat="1" ht="12" customHeight="1" x14ac:dyDescent="0.2">
      <c r="D31" s="40"/>
      <c r="E31" s="41"/>
      <c r="F31" s="41"/>
      <c r="G31" s="41"/>
      <c r="H31" s="41"/>
      <c r="R31" s="130"/>
    </row>
    <row r="32" spans="1:26" s="39" customFormat="1" ht="15" x14ac:dyDescent="0.2">
      <c r="D32" s="664" t="s">
        <v>11</v>
      </c>
      <c r="E32" s="665"/>
      <c r="F32" s="665"/>
      <c r="G32" s="665"/>
      <c r="H32" s="665"/>
      <c r="I32" s="665"/>
      <c r="J32" s="665"/>
      <c r="K32" s="665"/>
      <c r="L32" s="665"/>
      <c r="M32" s="665"/>
      <c r="N32" s="665"/>
      <c r="O32" s="665"/>
      <c r="P32" s="665"/>
      <c r="Q32" s="665"/>
      <c r="R32" s="666"/>
      <c r="S32" s="665"/>
      <c r="T32" s="665"/>
      <c r="U32" s="665"/>
      <c r="V32" s="665"/>
      <c r="W32" s="667"/>
    </row>
    <row r="33" spans="2:24" s="39" customFormat="1" ht="12" customHeight="1" x14ac:dyDescent="0.2">
      <c r="D33" s="42"/>
      <c r="E33" s="41"/>
      <c r="F33" s="41"/>
      <c r="G33" s="41"/>
      <c r="H33" s="41"/>
      <c r="R33" s="130"/>
    </row>
    <row r="34" spans="2:24" s="39" customFormat="1" ht="15" x14ac:dyDescent="0.2">
      <c r="D34" s="664" t="s">
        <v>18</v>
      </c>
      <c r="E34" s="665"/>
      <c r="F34" s="665"/>
      <c r="G34" s="665"/>
      <c r="H34" s="665"/>
      <c r="I34" s="665"/>
      <c r="J34" s="665"/>
      <c r="K34" s="665"/>
      <c r="L34" s="665"/>
      <c r="M34" s="665"/>
      <c r="N34" s="665"/>
      <c r="O34" s="665"/>
      <c r="P34" s="665"/>
      <c r="Q34" s="665"/>
      <c r="R34" s="666"/>
      <c r="S34" s="665"/>
      <c r="T34" s="665"/>
      <c r="U34" s="665"/>
      <c r="V34" s="665"/>
      <c r="W34" s="667"/>
    </row>
    <row r="35" spans="2:24" s="39" customFormat="1" ht="12" customHeight="1" x14ac:dyDescent="0.2">
      <c r="E35" s="41"/>
      <c r="F35" s="41"/>
      <c r="G35" s="41"/>
      <c r="H35" s="41"/>
      <c r="R35" s="130"/>
    </row>
    <row r="36" spans="2:24" s="39" customFormat="1" ht="17.45" customHeight="1" x14ac:dyDescent="0.2">
      <c r="C36" s="41"/>
      <c r="D36" s="687" t="s">
        <v>115</v>
      </c>
      <c r="E36" s="688"/>
      <c r="F36" s="688"/>
      <c r="G36" s="688"/>
      <c r="H36" s="688"/>
      <c r="I36" s="688"/>
      <c r="J36" s="688"/>
      <c r="K36" s="688"/>
      <c r="L36" s="688"/>
      <c r="M36" s="688"/>
      <c r="N36" s="688"/>
      <c r="O36" s="688"/>
      <c r="P36" s="688"/>
      <c r="Q36" s="688"/>
      <c r="R36" s="689"/>
      <c r="S36" s="688"/>
      <c r="T36" s="688"/>
      <c r="U36" s="688"/>
      <c r="V36" s="688"/>
      <c r="W36" s="690"/>
    </row>
    <row r="37" spans="2:24" s="39" customFormat="1" x14ac:dyDescent="0.2">
      <c r="C37" s="41"/>
      <c r="D37" s="691"/>
      <c r="E37" s="692"/>
      <c r="F37" s="692"/>
      <c r="G37" s="692"/>
      <c r="H37" s="692"/>
      <c r="I37" s="692"/>
      <c r="J37" s="692"/>
      <c r="K37" s="692"/>
      <c r="L37" s="692"/>
      <c r="M37" s="692"/>
      <c r="N37" s="692"/>
      <c r="O37" s="692"/>
      <c r="P37" s="692"/>
      <c r="Q37" s="692"/>
      <c r="R37" s="692"/>
      <c r="S37" s="692"/>
      <c r="T37" s="692"/>
      <c r="U37" s="692"/>
      <c r="V37" s="692"/>
      <c r="W37" s="693"/>
    </row>
    <row r="38" spans="2:24" s="39" customFormat="1" ht="60" customHeight="1" thickBot="1" x14ac:dyDescent="0.25">
      <c r="C38" s="41"/>
      <c r="D38" s="43"/>
      <c r="E38" s="41"/>
      <c r="F38" s="41"/>
      <c r="G38" s="612"/>
      <c r="H38" s="612"/>
      <c r="I38" s="613"/>
      <c r="J38" s="613"/>
      <c r="K38" s="613"/>
      <c r="L38" s="613"/>
      <c r="M38" s="613"/>
      <c r="N38" s="613"/>
      <c r="O38" s="613"/>
      <c r="P38" s="613"/>
      <c r="Q38" s="613"/>
      <c r="R38" s="613"/>
      <c r="S38" s="613"/>
      <c r="T38" s="613"/>
      <c r="U38" s="613"/>
      <c r="V38" s="613"/>
    </row>
    <row r="39" spans="2:24" s="39" customFormat="1" ht="45" customHeight="1" thickBot="1" x14ac:dyDescent="0.3">
      <c r="C39" s="44"/>
      <c r="D39" s="45"/>
      <c r="E39" s="46"/>
      <c r="F39" s="47"/>
      <c r="G39" s="627" t="s">
        <v>19</v>
      </c>
      <c r="H39" s="628"/>
      <c r="I39" s="628"/>
      <c r="J39" s="628"/>
      <c r="K39" s="628"/>
      <c r="L39" s="628"/>
      <c r="M39" s="628"/>
      <c r="N39" s="628"/>
      <c r="O39" s="628"/>
      <c r="P39" s="628"/>
      <c r="Q39" s="628"/>
      <c r="R39" s="628"/>
      <c r="S39" s="628"/>
      <c r="T39" s="628"/>
      <c r="U39" s="628"/>
      <c r="V39" s="629"/>
      <c r="W39" s="611"/>
      <c r="X39" s="48"/>
    </row>
    <row r="40" spans="2:24" s="20" customFormat="1" ht="30" customHeight="1" x14ac:dyDescent="0.25">
      <c r="B40" s="49"/>
      <c r="D40" s="50"/>
      <c r="E40" s="50"/>
      <c r="F40" s="51"/>
      <c r="G40" s="679"/>
      <c r="H40" s="646"/>
      <c r="I40" s="646"/>
      <c r="J40" s="646"/>
      <c r="K40" s="646"/>
      <c r="L40" s="603"/>
      <c r="M40" s="603"/>
      <c r="N40" s="694" t="s">
        <v>62</v>
      </c>
      <c r="O40" s="681"/>
      <c r="P40" s="680" t="s">
        <v>20</v>
      </c>
      <c r="Q40" s="681"/>
      <c r="R40" s="680" t="s">
        <v>21</v>
      </c>
      <c r="S40" s="695"/>
      <c r="T40" s="695"/>
      <c r="U40" s="696" t="s">
        <v>41</v>
      </c>
      <c r="V40" s="697"/>
      <c r="W40" s="610"/>
    </row>
    <row r="41" spans="2:24" s="20" customFormat="1" ht="15" customHeight="1" x14ac:dyDescent="0.2">
      <c r="F41" s="8"/>
      <c r="G41" s="614"/>
      <c r="H41" s="603"/>
      <c r="I41" s="603"/>
      <c r="J41" s="342"/>
      <c r="K41" s="342"/>
      <c r="L41" s="342"/>
      <c r="M41" s="604" t="s">
        <v>23</v>
      </c>
      <c r="N41" s="674">
        <f>SUM('P &amp; A - 1'!D19,'P &amp; A - 1'!D33,'P &amp; A - 1'!D47,'P &amp; A - 2'!D19,'P &amp; A - 2'!D33,'P &amp; A - 2'!D47, 'P &amp; A - 3'!D33,'P &amp; A - 3'!D19,'P &amp; A - 3'!D47)</f>
        <v>0</v>
      </c>
      <c r="O41" s="675"/>
      <c r="P41" s="678">
        <f>SUM('P &amp; A - 1'!E19,'P &amp; A - 1'!E33,'P &amp; A - 1'!E47,'P &amp; A - 2'!E19,'P &amp; A - 2'!E33,'P &amp; A - 2'!E47,'P &amp; A - 1'!F19,'P &amp; A - 1'!F33,'P &amp; A - 1'!F47,'P &amp; A - 2'!F19,'P &amp; A - 2'!F33,'P &amp; A - 2'!F47,'P &amp; A - 3'!E19,'P &amp; A - 3'!F19,'P &amp; A - 3'!E33,'P &amp; A - 3'!F33,'P &amp; A - 3'!E47,'P &amp; A - 3'!F47)</f>
        <v>0</v>
      </c>
      <c r="Q41" s="678"/>
      <c r="R41" s="678">
        <f>SUM('P &amp; A - 1'!G19,'P &amp; A - 1'!G33,'P &amp; A - 1'!G47,'P &amp; A - 2'!G19,'P &amp; A - 2'!G33,'P &amp; A - 2'!G47, 'P &amp; A - 3'!G19,'P &amp; A - 3'!G33,'P &amp; A - 3'!G47)</f>
        <v>0</v>
      </c>
      <c r="S41" s="686"/>
      <c r="T41" s="686"/>
      <c r="U41" s="631">
        <f>SUM('P &amp; A - 1'!I19,'P &amp; A - 1'!I33,'P &amp; A - 1'!I47,'P &amp; A - 2'!I19,'P &amp; A - 2'!I33,'P &amp; A - 2'!I47,'P &amp; A - 3'!I19,'P &amp; A - 3'!I33,'P &amp; A - 3'!I47)</f>
        <v>0</v>
      </c>
      <c r="V41" s="632"/>
      <c r="W41" s="610"/>
    </row>
    <row r="42" spans="2:24" s="20" customFormat="1" ht="15" customHeight="1" x14ac:dyDescent="0.25">
      <c r="B42" s="49"/>
      <c r="F42" s="8"/>
      <c r="G42" s="614"/>
      <c r="H42" s="603"/>
      <c r="I42" s="603"/>
      <c r="J42" s="605"/>
      <c r="K42" s="605"/>
      <c r="L42" s="605"/>
      <c r="M42" s="341" t="s">
        <v>30</v>
      </c>
      <c r="N42" s="676">
        <f>+'Travel - 1'!L68+'Travel - 2'!L68</f>
        <v>0</v>
      </c>
      <c r="O42" s="677"/>
      <c r="P42" s="631">
        <f>+'Travel - 1'!L71+'Travel - 2'!L71</f>
        <v>0</v>
      </c>
      <c r="Q42" s="631"/>
      <c r="R42" s="631">
        <f>+'Travel - 1'!L73+'Travel - 2'!L73</f>
        <v>0</v>
      </c>
      <c r="S42" s="686"/>
      <c r="T42" s="686"/>
      <c r="U42" s="631">
        <f>SUM('Travel - 1'!L77,'Travel - 2'!L77)</f>
        <v>0</v>
      </c>
      <c r="V42" s="632"/>
      <c r="W42" s="610"/>
    </row>
    <row r="43" spans="2:24" s="20" customFormat="1" ht="15" customHeight="1" x14ac:dyDescent="0.25">
      <c r="B43" s="49"/>
      <c r="F43" s="8"/>
      <c r="G43" s="614"/>
      <c r="H43" s="603"/>
      <c r="I43" s="603"/>
      <c r="J43" s="606"/>
      <c r="K43" s="606"/>
      <c r="L43" s="606"/>
      <c r="M43" s="607" t="s">
        <v>24</v>
      </c>
      <c r="N43" s="674">
        <f>'Operating Expenses &amp; Equipment'!C21</f>
        <v>0</v>
      </c>
      <c r="O43" s="675"/>
      <c r="P43" s="678">
        <f>SUM('Operating Expenses &amp; Equipment'!D21,'Operating Expenses &amp; Equipment'!E21)</f>
        <v>0</v>
      </c>
      <c r="Q43" s="678"/>
      <c r="R43" s="678">
        <f>'Operating Expenses &amp; Equipment'!F21</f>
        <v>0</v>
      </c>
      <c r="S43" s="686"/>
      <c r="T43" s="686"/>
      <c r="U43" s="631">
        <f>SUM('Operating Expenses &amp; Equipment'!H21)</f>
        <v>0</v>
      </c>
      <c r="V43" s="632"/>
      <c r="W43" s="610"/>
    </row>
    <row r="44" spans="2:24" s="20" customFormat="1" ht="15" customHeight="1" x14ac:dyDescent="0.25">
      <c r="B44" s="49"/>
      <c r="F44" s="8"/>
      <c r="G44" s="614"/>
      <c r="H44" s="603"/>
      <c r="I44" s="603"/>
      <c r="J44" s="606"/>
      <c r="K44" s="606"/>
      <c r="L44" s="606"/>
      <c r="M44" s="607" t="s">
        <v>95</v>
      </c>
      <c r="N44" s="674">
        <f>'Operating Expenses &amp; Equipment'!C42</f>
        <v>0</v>
      </c>
      <c r="O44" s="675"/>
      <c r="P44" s="678">
        <f>SUM('Operating Expenses &amp; Equipment'!D42,'Operating Expenses &amp; Equipment'!E42)</f>
        <v>0</v>
      </c>
      <c r="Q44" s="678"/>
      <c r="R44" s="678">
        <f>'Operating Expenses &amp; Equipment'!F42</f>
        <v>0</v>
      </c>
      <c r="S44" s="686"/>
      <c r="T44" s="686"/>
      <c r="U44" s="631">
        <f>SUM('Operating Expenses &amp; Equipment'!H42)</f>
        <v>0</v>
      </c>
      <c r="V44" s="632"/>
      <c r="W44" s="610"/>
    </row>
    <row r="45" spans="2:24" s="20" customFormat="1" ht="15" customHeight="1" x14ac:dyDescent="0.25">
      <c r="B45" s="49"/>
      <c r="D45" s="52"/>
      <c r="F45" s="8"/>
      <c r="G45" s="614"/>
      <c r="H45" s="603"/>
      <c r="I45" s="603"/>
      <c r="J45" s="608"/>
      <c r="K45" s="608"/>
      <c r="L45" s="608"/>
      <c r="M45" s="609" t="s">
        <v>25</v>
      </c>
      <c r="N45" s="674">
        <f>'Printing, Promotion, Interest M'!C17</f>
        <v>0</v>
      </c>
      <c r="O45" s="675"/>
      <c r="P45" s="678">
        <f>SUM('Printing, Promotion, Interest M'!D17,'Printing, Promotion, Interest M'!E17)</f>
        <v>0</v>
      </c>
      <c r="Q45" s="678"/>
      <c r="R45" s="678">
        <f>'Printing, Promotion, Interest M'!F17</f>
        <v>0</v>
      </c>
      <c r="S45" s="686"/>
      <c r="T45" s="686"/>
      <c r="U45" s="631">
        <f>SUM('Printing, Promotion, Interest M'!H17)</f>
        <v>0</v>
      </c>
      <c r="V45" s="632"/>
      <c r="W45" s="610"/>
    </row>
    <row r="46" spans="2:24" s="20" customFormat="1" ht="15" customHeight="1" x14ac:dyDescent="0.25">
      <c r="B46" s="49"/>
      <c r="F46" s="8"/>
      <c r="G46" s="614"/>
      <c r="H46" s="603"/>
      <c r="I46" s="603"/>
      <c r="J46" s="342"/>
      <c r="K46" s="342"/>
      <c r="L46" s="342"/>
      <c r="M46" s="604" t="s">
        <v>26</v>
      </c>
      <c r="N46" s="674">
        <f>'Printing, Promotion, Interest M'!C25</f>
        <v>0</v>
      </c>
      <c r="O46" s="675"/>
      <c r="P46" s="678">
        <f>SUM('Printing, Promotion, Interest M'!D25,'Printing, Promotion, Interest M'!E25)</f>
        <v>0</v>
      </c>
      <c r="Q46" s="678"/>
      <c r="R46" s="678">
        <f>'Printing, Promotion, Interest M'!F25</f>
        <v>0</v>
      </c>
      <c r="S46" s="686"/>
      <c r="T46" s="686"/>
      <c r="U46" s="631">
        <f>SUM('Printing, Promotion, Interest M'!H25)</f>
        <v>0</v>
      </c>
      <c r="V46" s="632"/>
      <c r="W46" s="610"/>
    </row>
    <row r="47" spans="2:24" s="20" customFormat="1" ht="15" customHeight="1" thickBot="1" x14ac:dyDescent="0.3">
      <c r="B47" s="49"/>
      <c r="F47" s="8"/>
      <c r="G47" s="614"/>
      <c r="H47" s="603"/>
      <c r="I47" s="603"/>
      <c r="J47" s="342"/>
      <c r="K47" s="342"/>
      <c r="L47" s="342"/>
      <c r="M47" s="604"/>
      <c r="N47" s="699"/>
      <c r="O47" s="700"/>
      <c r="P47" s="669"/>
      <c r="Q47" s="669"/>
      <c r="R47" s="669"/>
      <c r="S47" s="670"/>
      <c r="T47" s="670"/>
      <c r="U47" s="633"/>
      <c r="V47" s="634"/>
      <c r="W47" s="610"/>
    </row>
    <row r="48" spans="2:24" s="20" customFormat="1" ht="16.5" customHeight="1" thickBot="1" x14ac:dyDescent="0.3">
      <c r="B48" s="49"/>
      <c r="F48" s="8"/>
      <c r="G48" s="615"/>
      <c r="H48" s="616"/>
      <c r="I48" s="616"/>
      <c r="J48" s="343"/>
      <c r="K48" s="343"/>
      <c r="L48" s="343"/>
      <c r="M48" s="617" t="s">
        <v>22</v>
      </c>
      <c r="N48" s="672">
        <f>SUM(N41:O47)</f>
        <v>0</v>
      </c>
      <c r="O48" s="673"/>
      <c r="P48" s="625">
        <f>SUM(P41:P47)</f>
        <v>0</v>
      </c>
      <c r="Q48" s="625"/>
      <c r="R48" s="625">
        <f>SUM(R41:S47)</f>
        <v>0</v>
      </c>
      <c r="S48" s="671"/>
      <c r="T48" s="671"/>
      <c r="U48" s="625">
        <f>SUM(U41:V47)</f>
        <v>0</v>
      </c>
      <c r="V48" s="626"/>
      <c r="W48" s="610"/>
    </row>
    <row r="49" spans="2:22" s="20" customFormat="1" ht="12.75" customHeight="1" x14ac:dyDescent="0.25">
      <c r="B49" s="49"/>
      <c r="F49" s="53"/>
      <c r="G49" s="54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2:22" s="20" customFormat="1" ht="12.75" customHeight="1" x14ac:dyDescent="0.25">
      <c r="B50" s="49"/>
      <c r="F50" s="55"/>
      <c r="G50" s="18"/>
      <c r="J50" s="28"/>
      <c r="K50" s="28"/>
      <c r="L50" s="28"/>
      <c r="M50" s="28"/>
      <c r="N50" s="28"/>
      <c r="O50" s="28"/>
      <c r="P50" s="28"/>
      <c r="R50" s="131"/>
    </row>
    <row r="51" spans="2:22" s="20" customFormat="1" ht="15" customHeight="1" x14ac:dyDescent="0.25">
      <c r="B51" s="49"/>
      <c r="C51" s="56"/>
      <c r="I51" s="8"/>
      <c r="J51" s="811"/>
      <c r="K51" s="811"/>
      <c r="L51" s="811"/>
      <c r="M51" s="811"/>
      <c r="N51" s="811"/>
      <c r="O51" s="812"/>
      <c r="P51" s="812"/>
      <c r="Q51" s="19"/>
      <c r="R51" s="127"/>
    </row>
    <row r="52" spans="2:22" s="20" customFormat="1" ht="15" customHeight="1" x14ac:dyDescent="0.25">
      <c r="B52" s="49"/>
      <c r="C52" s="56"/>
      <c r="I52" s="8"/>
      <c r="J52" s="811"/>
      <c r="K52" s="811"/>
      <c r="L52" s="811"/>
      <c r="M52" s="811"/>
      <c r="N52" s="811"/>
      <c r="O52" s="812"/>
      <c r="P52" s="812"/>
      <c r="Q52" s="19"/>
      <c r="R52" s="127"/>
    </row>
    <row r="53" spans="2:22" ht="12" customHeight="1" x14ac:dyDescent="0.2">
      <c r="F53" s="20"/>
      <c r="G53" s="18"/>
      <c r="J53" s="57"/>
      <c r="K53" s="57"/>
      <c r="L53" s="57"/>
      <c r="M53" s="57"/>
      <c r="N53" s="57"/>
      <c r="O53" s="57"/>
      <c r="P53" s="57"/>
    </row>
    <row r="54" spans="2:22" ht="12" customHeight="1" x14ac:dyDescent="0.2">
      <c r="F54" s="20"/>
      <c r="G54" s="18"/>
    </row>
    <row r="55" spans="2:22" ht="12" customHeight="1" x14ac:dyDescent="0.25">
      <c r="F55" s="55"/>
      <c r="G55" s="18"/>
    </row>
    <row r="56" spans="2:22" ht="12" customHeight="1" x14ac:dyDescent="0.25">
      <c r="F56" s="58"/>
      <c r="G56" s="18"/>
    </row>
    <row r="57" spans="2:22" ht="12" customHeight="1" x14ac:dyDescent="0.25">
      <c r="F57" s="58"/>
      <c r="G57" s="18"/>
    </row>
    <row r="58" spans="2:22" ht="12" customHeight="1" x14ac:dyDescent="0.25">
      <c r="F58" s="59"/>
      <c r="G58" s="18"/>
    </row>
  </sheetData>
  <sheetProtection algorithmName="SHA-512" hashValue="d+qahpafu/YceCHsM6m/KV8o0ftubmIikAk0S1P+ulcNhl/+YxA2E+aA0iMStmUCpFwcIOPoh4vYcWngjNTh3Q==" saltValue="G3n822h2mhyB03Aea/N3WA==" spinCount="100000" sheet="1" objects="1" scenarios="1"/>
  <protectedRanges>
    <protectedRange password="EDC4" sqref="O51:P52" name="Range1"/>
    <protectedRange password="EDC4" sqref="T3:U4" name="Range2"/>
  </protectedRanges>
  <dataConsolidate/>
  <customSheetViews>
    <customSheetView guid="{731289A2-876F-43B6-BC49-E4B48572F34A}" scale="90" showPageBreaks="1" showRuler="0" topLeftCell="A16">
      <selection activeCell="H42" sqref="H42"/>
      <pageMargins left="0.78749999999999998" right="0.78749999999999998" top="0.78749999999999998" bottom="0.78749999999999998" header="0.5" footer="0.5"/>
      <pageSetup scale="96" firstPageNumber="0" orientation="portrait" cellComments="asDisplayed" horizontalDpi="300" verticalDpi="300" r:id="rId1"/>
      <headerFooter alignWithMargins="0"/>
    </customSheetView>
  </customSheetViews>
  <mergeCells count="103">
    <mergeCell ref="R45:T45"/>
    <mergeCell ref="R46:T46"/>
    <mergeCell ref="O51:P51"/>
    <mergeCell ref="D26:W26"/>
    <mergeCell ref="N24:Q24"/>
    <mergeCell ref="R42:T42"/>
    <mergeCell ref="T3:U3"/>
    <mergeCell ref="T4:U4"/>
    <mergeCell ref="Q2:U2"/>
    <mergeCell ref="Q3:S3"/>
    <mergeCell ref="Q4:S4"/>
    <mergeCell ref="O52:P52"/>
    <mergeCell ref="P47:Q47"/>
    <mergeCell ref="P48:Q48"/>
    <mergeCell ref="J52:N52"/>
    <mergeCell ref="P44:Q44"/>
    <mergeCell ref="P45:Q45"/>
    <mergeCell ref="G40:K40"/>
    <mergeCell ref="P42:Q42"/>
    <mergeCell ref="P40:Q40"/>
    <mergeCell ref="P41:Q41"/>
    <mergeCell ref="N40:O40"/>
    <mergeCell ref="J51:N51"/>
    <mergeCell ref="N44:O44"/>
    <mergeCell ref="N45:O45"/>
    <mergeCell ref="N46:O46"/>
    <mergeCell ref="N47:O47"/>
    <mergeCell ref="P46:Q46"/>
    <mergeCell ref="P43:Q43"/>
    <mergeCell ref="U13:V13"/>
    <mergeCell ref="G13:K13"/>
    <mergeCell ref="N14:P14"/>
    <mergeCell ref="N13:Q13"/>
    <mergeCell ref="D32:W32"/>
    <mergeCell ref="D20:F20"/>
    <mergeCell ref="D16:F16"/>
    <mergeCell ref="N19:Q19"/>
    <mergeCell ref="G15:K15"/>
    <mergeCell ref="G17:K17"/>
    <mergeCell ref="G16:K16"/>
    <mergeCell ref="G18:K18"/>
    <mergeCell ref="U15:V15"/>
    <mergeCell ref="D18:F18"/>
    <mergeCell ref="N16:P16"/>
    <mergeCell ref="N20:P20"/>
    <mergeCell ref="D30:W30"/>
    <mergeCell ref="D6:W6"/>
    <mergeCell ref="D12:F12"/>
    <mergeCell ref="D10:F10"/>
    <mergeCell ref="D8:F8"/>
    <mergeCell ref="U10:V10"/>
    <mergeCell ref="U12:V12"/>
    <mergeCell ref="G11:K11"/>
    <mergeCell ref="G9:M9"/>
    <mergeCell ref="G10:K10"/>
    <mergeCell ref="G12:K12"/>
    <mergeCell ref="U11:V11"/>
    <mergeCell ref="N11:Q11"/>
    <mergeCell ref="N10:P10"/>
    <mergeCell ref="N12:P12"/>
    <mergeCell ref="Q10:S10"/>
    <mergeCell ref="G8:M8"/>
    <mergeCell ref="Q8:T8"/>
    <mergeCell ref="U14:V14"/>
    <mergeCell ref="G24:K24"/>
    <mergeCell ref="D22:F22"/>
    <mergeCell ref="D14:F14"/>
    <mergeCell ref="G19:K19"/>
    <mergeCell ref="G14:K14"/>
    <mergeCell ref="N17:Q17"/>
    <mergeCell ref="G20:K20"/>
    <mergeCell ref="U20:V20"/>
    <mergeCell ref="U18:V18"/>
    <mergeCell ref="U16:V16"/>
    <mergeCell ref="U19:V19"/>
    <mergeCell ref="U17:V17"/>
    <mergeCell ref="N15:Q15"/>
    <mergeCell ref="N18:P18"/>
    <mergeCell ref="U24:V24"/>
    <mergeCell ref="G22:K22"/>
    <mergeCell ref="U48:V48"/>
    <mergeCell ref="G39:V39"/>
    <mergeCell ref="G23:K23"/>
    <mergeCell ref="U43:V43"/>
    <mergeCell ref="U44:V44"/>
    <mergeCell ref="U45:V45"/>
    <mergeCell ref="U46:V46"/>
    <mergeCell ref="U47:V47"/>
    <mergeCell ref="R47:T47"/>
    <mergeCell ref="R48:T48"/>
    <mergeCell ref="N48:O48"/>
    <mergeCell ref="N41:O41"/>
    <mergeCell ref="N42:O42"/>
    <mergeCell ref="N43:O43"/>
    <mergeCell ref="R41:T41"/>
    <mergeCell ref="D34:W34"/>
    <mergeCell ref="D36:W37"/>
    <mergeCell ref="R40:T40"/>
    <mergeCell ref="U40:V40"/>
    <mergeCell ref="U41:V41"/>
    <mergeCell ref="U42:V42"/>
    <mergeCell ref="R43:T43"/>
    <mergeCell ref="R44:T44"/>
  </mergeCells>
  <phoneticPr fontId="0" type="noConversion"/>
  <printOptions horizontalCentered="1"/>
  <pageMargins left="0.78749999999999998" right="0.78749999999999998" top="0.78749999999999998" bottom="0.78749999999999998" header="0.5" footer="0.5"/>
  <pageSetup scale="55" firstPageNumber="0" orientation="landscape" cellComments="asDisplayed" r:id="rId2"/>
  <headerFooter scaleWithDoc="0" alignWithMargins="0"/>
  <drawing r:id="rId3"/>
  <legacyDrawing r:id="rId4"/>
  <controls>
    <mc:AlternateContent xmlns:mc="http://schemas.openxmlformats.org/markup-compatibility/2006">
      <mc:Choice Requires="x14">
        <control shapeId="1033" r:id="rId5" name="OptionButton1">
          <controlPr locked="0" autoLine="0" r:id="rId6">
            <anchor moveWithCells="1">
              <from>
                <xdr:col>6</xdr:col>
                <xdr:colOff>76200</xdr:colOff>
                <xdr:row>20</xdr:row>
                <xdr:rowOff>161925</xdr:rowOff>
              </from>
              <to>
                <xdr:col>8</xdr:col>
                <xdr:colOff>295275</xdr:colOff>
                <xdr:row>22</xdr:row>
                <xdr:rowOff>95250</xdr:rowOff>
              </to>
            </anchor>
          </controlPr>
        </control>
      </mc:Choice>
      <mc:Fallback>
        <control shapeId="1033" r:id="rId5" name="OptionButton1"/>
      </mc:Fallback>
    </mc:AlternateContent>
    <mc:AlternateContent xmlns:mc="http://schemas.openxmlformats.org/markup-compatibility/2006">
      <mc:Choice Requires="x14">
        <control shapeId="1034" r:id="rId7" name="OptionButton2">
          <controlPr locked="0" autoLine="0" r:id="rId8">
            <anchor moveWithCells="1">
              <from>
                <xdr:col>8</xdr:col>
                <xdr:colOff>457200</xdr:colOff>
                <xdr:row>20</xdr:row>
                <xdr:rowOff>180975</xdr:rowOff>
              </from>
              <to>
                <xdr:col>11</xdr:col>
                <xdr:colOff>123825</xdr:colOff>
                <xdr:row>22</xdr:row>
                <xdr:rowOff>95250</xdr:rowOff>
              </to>
            </anchor>
          </controlPr>
        </control>
      </mc:Choice>
      <mc:Fallback>
        <control shapeId="1034" r:id="rId7" name="Option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1"/>
  </sheetPr>
  <dimension ref="A1:M48"/>
  <sheetViews>
    <sheetView showGridLines="0" zoomScale="90" zoomScaleNormal="90" workbookViewId="0">
      <selection activeCell="O18" sqref="O18"/>
    </sheetView>
  </sheetViews>
  <sheetFormatPr defaultColWidth="9.140625" defaultRowHeight="12.75" x14ac:dyDescent="0.2"/>
  <cols>
    <col min="1" max="1" width="1.7109375" style="479" customWidth="1"/>
    <col min="2" max="2" width="4.7109375" style="1" customWidth="1"/>
    <col min="3" max="3" width="65.7109375" style="1" customWidth="1"/>
    <col min="4" max="4" width="14.85546875" style="1" customWidth="1"/>
    <col min="5" max="5" width="14.7109375" style="1" customWidth="1"/>
    <col min="6" max="6" width="14.7109375" style="569" customWidth="1"/>
    <col min="7" max="7" width="14.85546875" style="1" customWidth="1"/>
    <col min="8" max="9" width="14.7109375" style="1" customWidth="1"/>
    <col min="10" max="16384" width="9.140625" style="1"/>
  </cols>
  <sheetData>
    <row r="1" spans="1:13" s="569" customFormat="1" x14ac:dyDescent="0.2"/>
    <row r="2" spans="1:13" s="569" customFormat="1" x14ac:dyDescent="0.2">
      <c r="B2" s="570" t="s">
        <v>122</v>
      </c>
    </row>
    <row r="3" spans="1:13" s="569" customFormat="1" ht="12" customHeight="1" x14ac:dyDescent="0.2">
      <c r="B3" s="578" t="s">
        <v>125</v>
      </c>
    </row>
    <row r="4" spans="1:13" s="569" customFormat="1" ht="12" customHeight="1" x14ac:dyDescent="0.2">
      <c r="B4" s="578" t="s">
        <v>126</v>
      </c>
    </row>
    <row r="5" spans="1:13" s="373" customFormat="1" ht="6.75" customHeight="1" thickBot="1" x14ac:dyDescent="0.25">
      <c r="A5" s="479"/>
      <c r="F5" s="569"/>
    </row>
    <row r="6" spans="1:13" s="46" customFormat="1" ht="15" customHeight="1" thickBot="1" x14ac:dyDescent="0.25">
      <c r="A6" s="478"/>
      <c r="B6" s="724" t="s">
        <v>122</v>
      </c>
      <c r="C6" s="725"/>
      <c r="D6" s="294"/>
      <c r="E6" s="294"/>
      <c r="F6" s="294"/>
      <c r="G6" s="294"/>
      <c r="H6" s="294"/>
      <c r="I6" s="562"/>
    </row>
    <row r="7" spans="1:13" s="89" customFormat="1" ht="15" customHeight="1" thickBot="1" x14ac:dyDescent="0.25">
      <c r="A7" s="481"/>
      <c r="B7" s="713" t="s">
        <v>110</v>
      </c>
      <c r="C7" s="714"/>
      <c r="D7" s="714" t="s">
        <v>108</v>
      </c>
      <c r="E7" s="714"/>
      <c r="F7" s="714"/>
      <c r="G7" s="714"/>
      <c r="H7" s="714"/>
      <c r="I7" s="723"/>
      <c r="J7" s="424"/>
    </row>
    <row r="8" spans="1:13" s="135" customFormat="1" ht="30" customHeight="1" thickBot="1" x14ac:dyDescent="0.25">
      <c r="A8" s="133"/>
      <c r="B8" s="726" t="s">
        <v>4</v>
      </c>
      <c r="C8" s="727"/>
      <c r="D8" s="477" t="s">
        <v>62</v>
      </c>
      <c r="E8" s="387" t="s">
        <v>39</v>
      </c>
      <c r="F8" s="579" t="s">
        <v>132</v>
      </c>
      <c r="G8" s="388" t="s">
        <v>38</v>
      </c>
      <c r="H8" s="417" t="s">
        <v>40</v>
      </c>
      <c r="I8" s="398" t="s">
        <v>41</v>
      </c>
      <c r="J8" s="425"/>
    </row>
    <row r="9" spans="1:13" s="39" customFormat="1" ht="12.75" customHeight="1" x14ac:dyDescent="0.2">
      <c r="A9" s="482"/>
      <c r="B9" s="717" t="s">
        <v>117</v>
      </c>
      <c r="C9" s="718"/>
      <c r="D9" s="564"/>
      <c r="E9" s="491"/>
      <c r="F9" s="580"/>
      <c r="G9" s="492"/>
      <c r="H9" s="493"/>
      <c r="I9" s="419" t="str">
        <f>IF(G9="","",+G9-H9)</f>
        <v/>
      </c>
      <c r="J9" s="416"/>
    </row>
    <row r="10" spans="1:13" s="39" customFormat="1" ht="12.75" customHeight="1" x14ac:dyDescent="0.2">
      <c r="A10" s="482"/>
      <c r="B10" s="717" t="s">
        <v>33</v>
      </c>
      <c r="C10" s="718"/>
      <c r="D10" s="565"/>
      <c r="E10" s="494"/>
      <c r="F10" s="581"/>
      <c r="G10" s="495"/>
      <c r="H10" s="496"/>
      <c r="I10" s="426" t="str">
        <f t="shared" ref="I10:I18" si="0">IF(G10="","",+G10-H10)</f>
        <v/>
      </c>
      <c r="J10" s="416"/>
      <c r="L10" s="182"/>
    </row>
    <row r="11" spans="1:13" s="39" customFormat="1" ht="12.75" customHeight="1" x14ac:dyDescent="0.2">
      <c r="A11" s="482"/>
      <c r="B11" s="717" t="s">
        <v>36</v>
      </c>
      <c r="C11" s="718"/>
      <c r="D11" s="565"/>
      <c r="E11" s="497"/>
      <c r="F11" s="581"/>
      <c r="G11" s="498"/>
      <c r="H11" s="499"/>
      <c r="I11" s="427" t="str">
        <f t="shared" si="0"/>
        <v/>
      </c>
      <c r="J11" s="416"/>
      <c r="K11" s="180"/>
      <c r="L11" s="170"/>
      <c r="M11" s="181"/>
    </row>
    <row r="12" spans="1:13" s="39" customFormat="1" ht="12.75" customHeight="1" x14ac:dyDescent="0.2">
      <c r="A12" s="482"/>
      <c r="B12" s="717" t="s">
        <v>31</v>
      </c>
      <c r="C12" s="718"/>
      <c r="D12" s="565"/>
      <c r="E12" s="500"/>
      <c r="F12" s="581"/>
      <c r="G12" s="501"/>
      <c r="H12" s="502"/>
      <c r="I12" s="428" t="str">
        <f t="shared" si="0"/>
        <v/>
      </c>
      <c r="J12" s="416"/>
      <c r="L12" s="37"/>
    </row>
    <row r="13" spans="1:13" s="39" customFormat="1" ht="12.75" customHeight="1" x14ac:dyDescent="0.2">
      <c r="A13" s="482"/>
      <c r="B13" s="717" t="s">
        <v>32</v>
      </c>
      <c r="C13" s="718"/>
      <c r="D13" s="565"/>
      <c r="E13" s="503"/>
      <c r="F13" s="581"/>
      <c r="G13" s="504"/>
      <c r="H13" s="505"/>
      <c r="I13" s="429" t="str">
        <f t="shared" si="0"/>
        <v/>
      </c>
      <c r="J13" s="416"/>
    </row>
    <row r="14" spans="1:13" s="39" customFormat="1" ht="12.75" customHeight="1" x14ac:dyDescent="0.2">
      <c r="A14" s="482"/>
      <c r="B14" s="717" t="s">
        <v>34</v>
      </c>
      <c r="C14" s="718"/>
      <c r="D14" s="565"/>
      <c r="E14" s="506"/>
      <c r="F14" s="581"/>
      <c r="G14" s="507"/>
      <c r="H14" s="508"/>
      <c r="I14" s="430" t="str">
        <f t="shared" si="0"/>
        <v/>
      </c>
      <c r="J14" s="416"/>
    </row>
    <row r="15" spans="1:13" s="39" customFormat="1" ht="12.75" customHeight="1" x14ac:dyDescent="0.2">
      <c r="A15" s="482"/>
      <c r="B15" s="717" t="s">
        <v>35</v>
      </c>
      <c r="C15" s="718"/>
      <c r="D15" s="565"/>
      <c r="E15" s="509"/>
      <c r="F15" s="581"/>
      <c r="G15" s="510"/>
      <c r="H15" s="511"/>
      <c r="I15" s="431" t="str">
        <f t="shared" si="0"/>
        <v/>
      </c>
      <c r="J15" s="416"/>
    </row>
    <row r="16" spans="1:13" s="39" customFormat="1" ht="12.75" customHeight="1" x14ac:dyDescent="0.2">
      <c r="A16" s="482"/>
      <c r="B16" s="717" t="s">
        <v>116</v>
      </c>
      <c r="C16" s="718"/>
      <c r="D16" s="565"/>
      <c r="E16" s="512"/>
      <c r="F16" s="581"/>
      <c r="G16" s="513"/>
      <c r="H16" s="514"/>
      <c r="I16" s="432" t="str">
        <f t="shared" si="0"/>
        <v/>
      </c>
      <c r="J16" s="416"/>
    </row>
    <row r="17" spans="1:10" s="39" customFormat="1" ht="12.75" customHeight="1" x14ac:dyDescent="0.2">
      <c r="A17" s="482"/>
      <c r="B17" s="717" t="s">
        <v>37</v>
      </c>
      <c r="C17" s="718"/>
      <c r="D17" s="565"/>
      <c r="E17" s="515"/>
      <c r="F17" s="581"/>
      <c r="G17" s="516"/>
      <c r="H17" s="517"/>
      <c r="I17" s="433" t="str">
        <f t="shared" si="0"/>
        <v/>
      </c>
      <c r="J17" s="416"/>
    </row>
    <row r="18" spans="1:10" s="39" customFormat="1" ht="12.75" customHeight="1" thickBot="1" x14ac:dyDescent="0.25">
      <c r="A18" s="482"/>
      <c r="B18" s="719"/>
      <c r="C18" s="720"/>
      <c r="D18" s="566"/>
      <c r="E18" s="518"/>
      <c r="F18" s="582"/>
      <c r="G18" s="519"/>
      <c r="H18" s="520"/>
      <c r="I18" s="348" t="str">
        <f t="shared" si="0"/>
        <v/>
      </c>
      <c r="J18" s="416"/>
    </row>
    <row r="19" spans="1:10" s="39" customFormat="1" ht="15" customHeight="1" thickBot="1" x14ac:dyDescent="0.25">
      <c r="A19" s="483"/>
      <c r="B19" s="721" t="s">
        <v>120</v>
      </c>
      <c r="C19" s="722"/>
      <c r="D19" s="595">
        <f t="shared" ref="D19:I19" si="1">SUM(D9:D18)</f>
        <v>0</v>
      </c>
      <c r="E19" s="596">
        <f t="shared" si="1"/>
        <v>0</v>
      </c>
      <c r="F19" s="597">
        <f t="shared" si="1"/>
        <v>0</v>
      </c>
      <c r="G19" s="598">
        <f t="shared" si="1"/>
        <v>0</v>
      </c>
      <c r="H19" s="401">
        <f t="shared" si="1"/>
        <v>0</v>
      </c>
      <c r="I19" s="402">
        <f t="shared" si="1"/>
        <v>0</v>
      </c>
      <c r="J19" s="416"/>
    </row>
    <row r="20" spans="1:10" s="39" customFormat="1" ht="15" customHeight="1" thickBot="1" x14ac:dyDescent="0.25">
      <c r="A20" s="90"/>
      <c r="B20" s="90"/>
      <c r="C20" s="145"/>
      <c r="D20" s="146"/>
      <c r="E20" s="146"/>
      <c r="F20" s="146"/>
      <c r="G20" s="146"/>
      <c r="H20" s="146"/>
      <c r="I20" s="146"/>
    </row>
    <row r="21" spans="1:10" s="39" customFormat="1" ht="15" customHeight="1" thickBot="1" x14ac:dyDescent="0.25">
      <c r="A21" s="90"/>
      <c r="B21" s="713" t="s">
        <v>109</v>
      </c>
      <c r="C21" s="714"/>
      <c r="D21" s="714" t="s">
        <v>108</v>
      </c>
      <c r="E21" s="715"/>
      <c r="F21" s="715"/>
      <c r="G21" s="715"/>
      <c r="H21" s="715"/>
      <c r="I21" s="716"/>
      <c r="J21" s="422"/>
    </row>
    <row r="22" spans="1:10" s="134" customFormat="1" ht="30" customHeight="1" thickBot="1" x14ac:dyDescent="0.25">
      <c r="A22" s="358"/>
      <c r="B22" s="726" t="s">
        <v>4</v>
      </c>
      <c r="C22" s="727"/>
      <c r="D22" s="477" t="s">
        <v>62</v>
      </c>
      <c r="E22" s="387" t="s">
        <v>39</v>
      </c>
      <c r="F22" s="579" t="s">
        <v>132</v>
      </c>
      <c r="G22" s="388" t="s">
        <v>38</v>
      </c>
      <c r="H22" s="417" t="s">
        <v>40</v>
      </c>
      <c r="I22" s="398" t="s">
        <v>41</v>
      </c>
      <c r="J22" s="423"/>
    </row>
    <row r="23" spans="1:10" s="39" customFormat="1" ht="12.75" customHeight="1" x14ac:dyDescent="0.2">
      <c r="A23" s="482"/>
      <c r="B23" s="717" t="s">
        <v>117</v>
      </c>
      <c r="C23" s="718"/>
      <c r="D23" s="406"/>
      <c r="E23" s="409"/>
      <c r="F23" s="583"/>
      <c r="G23" s="410"/>
      <c r="H23" s="418"/>
      <c r="I23" s="419" t="str">
        <f t="shared" ref="I23:I32" si="2">IF(G23="","",+G23-H23)</f>
        <v/>
      </c>
      <c r="J23" s="422"/>
    </row>
    <row r="24" spans="1:10" s="39" customFormat="1" ht="12.75" customHeight="1" x14ac:dyDescent="0.2">
      <c r="A24" s="482"/>
      <c r="B24" s="717" t="s">
        <v>33</v>
      </c>
      <c r="C24" s="718"/>
      <c r="D24" s="407"/>
      <c r="E24" s="172"/>
      <c r="F24" s="584"/>
      <c r="G24" s="411"/>
      <c r="H24" s="420"/>
      <c r="I24" s="380" t="str">
        <f t="shared" si="2"/>
        <v/>
      </c>
      <c r="J24" s="422"/>
    </row>
    <row r="25" spans="1:10" s="39" customFormat="1" ht="12.75" customHeight="1" x14ac:dyDescent="0.2">
      <c r="A25" s="482"/>
      <c r="B25" s="717" t="s">
        <v>36</v>
      </c>
      <c r="C25" s="718"/>
      <c r="D25" s="407"/>
      <c r="E25" s="172"/>
      <c r="F25" s="584"/>
      <c r="G25" s="411"/>
      <c r="H25" s="420"/>
      <c r="I25" s="380" t="str">
        <f t="shared" si="2"/>
        <v/>
      </c>
      <c r="J25" s="422"/>
    </row>
    <row r="26" spans="1:10" s="39" customFormat="1" ht="12.75" customHeight="1" x14ac:dyDescent="0.2">
      <c r="A26" s="482"/>
      <c r="B26" s="717" t="s">
        <v>31</v>
      </c>
      <c r="C26" s="718"/>
      <c r="D26" s="407"/>
      <c r="E26" s="172"/>
      <c r="F26" s="584"/>
      <c r="G26" s="411"/>
      <c r="H26" s="420"/>
      <c r="I26" s="380" t="str">
        <f t="shared" si="2"/>
        <v/>
      </c>
      <c r="J26" s="422"/>
    </row>
    <row r="27" spans="1:10" s="39" customFormat="1" ht="12.75" customHeight="1" x14ac:dyDescent="0.2">
      <c r="A27" s="482"/>
      <c r="B27" s="717" t="s">
        <v>32</v>
      </c>
      <c r="C27" s="718"/>
      <c r="D27" s="407"/>
      <c r="E27" s="172"/>
      <c r="F27" s="584"/>
      <c r="G27" s="411"/>
      <c r="H27" s="420"/>
      <c r="I27" s="380" t="str">
        <f t="shared" si="2"/>
        <v/>
      </c>
      <c r="J27" s="422"/>
    </row>
    <row r="28" spans="1:10" s="39" customFormat="1" ht="12.75" customHeight="1" x14ac:dyDescent="0.2">
      <c r="A28" s="482"/>
      <c r="B28" s="717" t="s">
        <v>34</v>
      </c>
      <c r="C28" s="718"/>
      <c r="D28" s="407"/>
      <c r="E28" s="172"/>
      <c r="F28" s="584"/>
      <c r="G28" s="411"/>
      <c r="H28" s="420"/>
      <c r="I28" s="380" t="str">
        <f t="shared" si="2"/>
        <v/>
      </c>
      <c r="J28" s="422"/>
    </row>
    <row r="29" spans="1:10" s="39" customFormat="1" ht="12.75" customHeight="1" x14ac:dyDescent="0.2">
      <c r="A29" s="482"/>
      <c r="B29" s="717" t="s">
        <v>35</v>
      </c>
      <c r="C29" s="718"/>
      <c r="D29" s="407"/>
      <c r="E29" s="172"/>
      <c r="F29" s="584"/>
      <c r="G29" s="411"/>
      <c r="H29" s="420"/>
      <c r="I29" s="380" t="str">
        <f t="shared" si="2"/>
        <v/>
      </c>
      <c r="J29" s="422"/>
    </row>
    <row r="30" spans="1:10" s="39" customFormat="1" ht="12.75" customHeight="1" x14ac:dyDescent="0.2">
      <c r="A30" s="482"/>
      <c r="B30" s="717" t="s">
        <v>116</v>
      </c>
      <c r="C30" s="718"/>
      <c r="D30" s="407"/>
      <c r="E30" s="172"/>
      <c r="F30" s="584"/>
      <c r="G30" s="411"/>
      <c r="H30" s="420"/>
      <c r="I30" s="380" t="str">
        <f t="shared" si="2"/>
        <v/>
      </c>
      <c r="J30" s="422"/>
    </row>
    <row r="31" spans="1:10" s="39" customFormat="1" ht="12.75" customHeight="1" x14ac:dyDescent="0.2">
      <c r="A31" s="482"/>
      <c r="B31" s="717" t="s">
        <v>37</v>
      </c>
      <c r="C31" s="718"/>
      <c r="D31" s="407"/>
      <c r="E31" s="172"/>
      <c r="F31" s="584"/>
      <c r="G31" s="411"/>
      <c r="H31" s="420"/>
      <c r="I31" s="380" t="str">
        <f t="shared" si="2"/>
        <v/>
      </c>
      <c r="J31" s="422"/>
    </row>
    <row r="32" spans="1:10" s="39" customFormat="1" ht="12.75" customHeight="1" thickBot="1" x14ac:dyDescent="0.25">
      <c r="A32" s="482"/>
      <c r="B32" s="719"/>
      <c r="C32" s="720"/>
      <c r="D32" s="408"/>
      <c r="E32" s="412"/>
      <c r="F32" s="585"/>
      <c r="G32" s="413"/>
      <c r="H32" s="421"/>
      <c r="I32" s="348" t="str">
        <f t="shared" si="2"/>
        <v/>
      </c>
      <c r="J32" s="422"/>
    </row>
    <row r="33" spans="1:10" s="39" customFormat="1" ht="15" customHeight="1" thickBot="1" x14ac:dyDescent="0.25">
      <c r="A33" s="483"/>
      <c r="B33" s="721" t="s">
        <v>119</v>
      </c>
      <c r="C33" s="722"/>
      <c r="D33" s="595">
        <f t="shared" ref="D33:I33" si="3">SUM(D23:D32)</f>
        <v>0</v>
      </c>
      <c r="E33" s="596">
        <f t="shared" si="3"/>
        <v>0</v>
      </c>
      <c r="F33" s="597">
        <f t="shared" si="3"/>
        <v>0</v>
      </c>
      <c r="G33" s="598">
        <f t="shared" si="3"/>
        <v>0</v>
      </c>
      <c r="H33" s="401">
        <f t="shared" si="3"/>
        <v>0</v>
      </c>
      <c r="I33" s="402">
        <f t="shared" si="3"/>
        <v>0</v>
      </c>
      <c r="J33" s="422"/>
    </row>
    <row r="34" spans="1:10" s="39" customFormat="1" ht="15" customHeight="1" thickBot="1" x14ac:dyDescent="0.25">
      <c r="A34" s="90"/>
      <c r="B34" s="90"/>
      <c r="C34" s="145"/>
      <c r="D34" s="146"/>
      <c r="E34" s="146"/>
      <c r="F34" s="146"/>
      <c r="G34" s="146"/>
      <c r="H34" s="146"/>
      <c r="I34" s="146"/>
    </row>
    <row r="35" spans="1:10" s="39" customFormat="1" ht="15" customHeight="1" thickBot="1" x14ac:dyDescent="0.25">
      <c r="A35" s="90"/>
      <c r="B35" s="713" t="s">
        <v>96</v>
      </c>
      <c r="C35" s="714"/>
      <c r="D35" s="714" t="s">
        <v>108</v>
      </c>
      <c r="E35" s="715"/>
      <c r="F35" s="715"/>
      <c r="G35" s="715"/>
      <c r="H35" s="715"/>
      <c r="I35" s="716"/>
      <c r="J35" s="434"/>
    </row>
    <row r="36" spans="1:10" s="134" customFormat="1" ht="30" customHeight="1" thickBot="1" x14ac:dyDescent="0.25">
      <c r="A36" s="358"/>
      <c r="B36" s="726" t="s">
        <v>4</v>
      </c>
      <c r="C36" s="727"/>
      <c r="D36" s="477" t="s">
        <v>62</v>
      </c>
      <c r="E36" s="387" t="s">
        <v>39</v>
      </c>
      <c r="F36" s="579" t="s">
        <v>132</v>
      </c>
      <c r="G36" s="388" t="s">
        <v>38</v>
      </c>
      <c r="H36" s="417" t="s">
        <v>40</v>
      </c>
      <c r="I36" s="398" t="s">
        <v>41</v>
      </c>
      <c r="J36" s="435"/>
    </row>
    <row r="37" spans="1:10" s="39" customFormat="1" ht="12.75" customHeight="1" x14ac:dyDescent="0.2">
      <c r="A37" s="482"/>
      <c r="B37" s="717" t="s">
        <v>117</v>
      </c>
      <c r="C37" s="718"/>
      <c r="D37" s="406"/>
      <c r="E37" s="409"/>
      <c r="F37" s="583"/>
      <c r="G37" s="410"/>
      <c r="H37" s="418"/>
      <c r="I37" s="419" t="str">
        <f t="shared" ref="I37:I46" si="4">IF(G37="","",+G37-H37)</f>
        <v/>
      </c>
      <c r="J37" s="434"/>
    </row>
    <row r="38" spans="1:10" s="39" customFormat="1" ht="12.75" customHeight="1" x14ac:dyDescent="0.2">
      <c r="A38" s="482"/>
      <c r="B38" s="717" t="s">
        <v>33</v>
      </c>
      <c r="C38" s="718"/>
      <c r="D38" s="436"/>
      <c r="E38" s="437"/>
      <c r="F38" s="584"/>
      <c r="G38" s="438"/>
      <c r="H38" s="439"/>
      <c r="I38" s="440" t="str">
        <f t="shared" si="4"/>
        <v/>
      </c>
      <c r="J38" s="434"/>
    </row>
    <row r="39" spans="1:10" s="39" customFormat="1" ht="12.75" customHeight="1" x14ac:dyDescent="0.2">
      <c r="A39" s="482"/>
      <c r="B39" s="717" t="s">
        <v>36</v>
      </c>
      <c r="C39" s="718"/>
      <c r="D39" s="441"/>
      <c r="E39" s="442"/>
      <c r="F39" s="584"/>
      <c r="G39" s="443"/>
      <c r="H39" s="444"/>
      <c r="I39" s="445" t="str">
        <f t="shared" si="4"/>
        <v/>
      </c>
      <c r="J39" s="434"/>
    </row>
    <row r="40" spans="1:10" s="39" customFormat="1" ht="12.75" customHeight="1" x14ac:dyDescent="0.2">
      <c r="A40" s="482"/>
      <c r="B40" s="717" t="s">
        <v>31</v>
      </c>
      <c r="C40" s="718"/>
      <c r="D40" s="446"/>
      <c r="E40" s="447"/>
      <c r="F40" s="584"/>
      <c r="G40" s="448"/>
      <c r="H40" s="449"/>
      <c r="I40" s="450" t="str">
        <f t="shared" si="4"/>
        <v/>
      </c>
      <c r="J40" s="434"/>
    </row>
    <row r="41" spans="1:10" s="39" customFormat="1" ht="12.75" customHeight="1" x14ac:dyDescent="0.2">
      <c r="A41" s="482"/>
      <c r="B41" s="717" t="s">
        <v>32</v>
      </c>
      <c r="C41" s="718"/>
      <c r="D41" s="451"/>
      <c r="E41" s="452"/>
      <c r="F41" s="584"/>
      <c r="G41" s="453"/>
      <c r="H41" s="454"/>
      <c r="I41" s="455" t="str">
        <f t="shared" si="4"/>
        <v/>
      </c>
      <c r="J41" s="434"/>
    </row>
    <row r="42" spans="1:10" s="39" customFormat="1" ht="12.75" customHeight="1" x14ac:dyDescent="0.2">
      <c r="A42" s="482"/>
      <c r="B42" s="717" t="s">
        <v>34</v>
      </c>
      <c r="C42" s="718"/>
      <c r="D42" s="456"/>
      <c r="E42" s="457"/>
      <c r="F42" s="584"/>
      <c r="G42" s="458"/>
      <c r="H42" s="459"/>
      <c r="I42" s="460" t="str">
        <f t="shared" si="4"/>
        <v/>
      </c>
      <c r="J42" s="434"/>
    </row>
    <row r="43" spans="1:10" s="39" customFormat="1" ht="12.75" customHeight="1" x14ac:dyDescent="0.2">
      <c r="A43" s="482"/>
      <c r="B43" s="717" t="s">
        <v>35</v>
      </c>
      <c r="C43" s="718"/>
      <c r="D43" s="461"/>
      <c r="E43" s="462"/>
      <c r="F43" s="584"/>
      <c r="G43" s="463"/>
      <c r="H43" s="464"/>
      <c r="I43" s="465" t="str">
        <f t="shared" si="4"/>
        <v/>
      </c>
      <c r="J43" s="434"/>
    </row>
    <row r="44" spans="1:10" s="39" customFormat="1" ht="12.75" customHeight="1" x14ac:dyDescent="0.2">
      <c r="A44" s="482"/>
      <c r="B44" s="717" t="s">
        <v>116</v>
      </c>
      <c r="C44" s="718"/>
      <c r="D44" s="466"/>
      <c r="E44" s="467"/>
      <c r="F44" s="584"/>
      <c r="G44" s="468"/>
      <c r="H44" s="469"/>
      <c r="I44" s="470" t="str">
        <f t="shared" si="4"/>
        <v/>
      </c>
      <c r="J44" s="434"/>
    </row>
    <row r="45" spans="1:10" s="39" customFormat="1" ht="12.75" customHeight="1" x14ac:dyDescent="0.2">
      <c r="A45" s="482"/>
      <c r="B45" s="717" t="s">
        <v>37</v>
      </c>
      <c r="C45" s="718"/>
      <c r="D45" s="471"/>
      <c r="E45" s="472"/>
      <c r="F45" s="584"/>
      <c r="G45" s="473"/>
      <c r="H45" s="474"/>
      <c r="I45" s="475" t="str">
        <f t="shared" si="4"/>
        <v/>
      </c>
      <c r="J45" s="434"/>
    </row>
    <row r="46" spans="1:10" s="39" customFormat="1" ht="12.75" customHeight="1" thickBot="1" x14ac:dyDescent="0.25">
      <c r="A46" s="482"/>
      <c r="B46" s="719"/>
      <c r="C46" s="720"/>
      <c r="D46" s="408"/>
      <c r="E46" s="414"/>
      <c r="F46" s="586"/>
      <c r="G46" s="415"/>
      <c r="H46" s="421"/>
      <c r="I46" s="348" t="str">
        <f t="shared" si="4"/>
        <v/>
      </c>
      <c r="J46" s="434"/>
    </row>
    <row r="47" spans="1:10" s="39" customFormat="1" ht="15" customHeight="1" thickBot="1" x14ac:dyDescent="0.25">
      <c r="A47" s="483"/>
      <c r="B47" s="721" t="s">
        <v>118</v>
      </c>
      <c r="C47" s="722"/>
      <c r="D47" s="595">
        <f>SUM(D37:D46)</f>
        <v>0</v>
      </c>
      <c r="E47" s="596">
        <f t="shared" ref="E47" si="5">SUM(E37:E46)</f>
        <v>0</v>
      </c>
      <c r="F47" s="597">
        <f>SUM(F37:F46)</f>
        <v>0</v>
      </c>
      <c r="G47" s="598">
        <f t="shared" ref="G47" si="6">SUM(G37:G46)</f>
        <v>0</v>
      </c>
      <c r="H47" s="401">
        <f t="shared" ref="H47" si="7">SUM(H37:H46)</f>
        <v>0</v>
      </c>
      <c r="I47" s="402">
        <f t="shared" ref="I47" si="8">SUM(I37:I46)</f>
        <v>0</v>
      </c>
      <c r="J47" s="434"/>
    </row>
    <row r="48" spans="1:10" x14ac:dyDescent="0.2">
      <c r="A48" s="57"/>
      <c r="B48" s="57"/>
      <c r="C48" s="57"/>
      <c r="D48" s="57"/>
      <c r="E48" s="57"/>
      <c r="F48" s="57"/>
      <c r="G48" s="57"/>
      <c r="H48" s="57"/>
      <c r="I48" s="57"/>
    </row>
  </sheetData>
  <sheetProtection algorithmName="SHA-512" hashValue="EFL/LEmXtEaeSvHi016UR+7uvUhU4UW1KEYboCezYaPSmIej7ZiWPy224YS2pHVBjhhU+f8+gxT5i7SQdTxq8g==" saltValue="TheDnwGKbVsrq/o8XWjlIw==" spinCount="100000" sheet="1" objects="1" scenarios="1"/>
  <protectedRanges>
    <protectedRange algorithmName="SHA-512" hashValue="ikoTHHcSISwrJJg5uY/iyBTWms0Q8hfIgXlVpab2Ho8XoJv1S2n1uAZJDrKpMR4JcfbHQVu4B2Mk4vR8A5YUog==" saltValue="S6x/bEPO0gyk4SWrX113uw==" spinCount="100000" sqref="H9:H18 H23:H32 H37:H46" name="Range1"/>
    <protectedRange password="EDC4" sqref="E9:G18 E23:G32 E37:G46" name="Range2"/>
  </protectedRanges>
  <mergeCells count="43">
    <mergeCell ref="B46:C46"/>
    <mergeCell ref="B47:C47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6:C6"/>
    <mergeCell ref="B8:C8"/>
    <mergeCell ref="B22:C22"/>
    <mergeCell ref="B36:C36"/>
    <mergeCell ref="B37:C3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7:C7"/>
    <mergeCell ref="D7:I7"/>
    <mergeCell ref="B21:C21"/>
    <mergeCell ref="D21:I21"/>
    <mergeCell ref="B35:C35"/>
    <mergeCell ref="D35:I35"/>
    <mergeCell ref="B38:C38"/>
    <mergeCell ref="B39:C39"/>
    <mergeCell ref="B40:C40"/>
  </mergeCells>
  <phoneticPr fontId="0" type="noConversion"/>
  <printOptions horizontalCentered="1" verticalCentered="1"/>
  <pageMargins left="0.28749999999999998" right="0.28749999999999998" top="0" bottom="0" header="0" footer="0"/>
  <pageSetup scale="86" firstPageNumber="0" fitToHeight="2" orientation="landscape" cellComments="asDisplayed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1"/>
  </sheetPr>
  <dimension ref="A1:M48"/>
  <sheetViews>
    <sheetView showGridLines="0" zoomScale="90" zoomScaleNormal="90" workbookViewId="0">
      <selection activeCell="G37" sqref="G37"/>
    </sheetView>
  </sheetViews>
  <sheetFormatPr defaultColWidth="9.140625" defaultRowHeight="12.75" x14ac:dyDescent="0.2"/>
  <cols>
    <col min="1" max="1" width="1.7109375" style="479" customWidth="1"/>
    <col min="2" max="2" width="4.7109375" style="1" customWidth="1"/>
    <col min="3" max="3" width="65.7109375" style="1" customWidth="1"/>
    <col min="4" max="4" width="14.85546875" style="1" customWidth="1"/>
    <col min="5" max="5" width="14.7109375" style="1" customWidth="1"/>
    <col min="6" max="6" width="14.7109375" style="569" customWidth="1"/>
    <col min="7" max="7" width="14.85546875" style="1" customWidth="1"/>
    <col min="8" max="9" width="14.7109375" style="1" customWidth="1"/>
    <col min="10" max="16384" width="9.140625" style="1"/>
  </cols>
  <sheetData>
    <row r="1" spans="1:13" s="569" customFormat="1" x14ac:dyDescent="0.2"/>
    <row r="2" spans="1:13" s="569" customFormat="1" x14ac:dyDescent="0.2">
      <c r="B2" s="570" t="s">
        <v>122</v>
      </c>
    </row>
    <row r="3" spans="1:13" s="569" customFormat="1" ht="12" customHeight="1" x14ac:dyDescent="0.2">
      <c r="B3" s="578" t="s">
        <v>127</v>
      </c>
    </row>
    <row r="4" spans="1:13" s="569" customFormat="1" ht="12" customHeight="1" x14ac:dyDescent="0.2">
      <c r="B4" s="578" t="s">
        <v>126</v>
      </c>
    </row>
    <row r="5" spans="1:13" s="373" customFormat="1" ht="6.75" customHeight="1" thickBot="1" x14ac:dyDescent="0.25">
      <c r="A5" s="479"/>
      <c r="F5" s="569"/>
    </row>
    <row r="6" spans="1:13" s="46" customFormat="1" ht="15" customHeight="1" thickBot="1" x14ac:dyDescent="0.25">
      <c r="A6" s="478"/>
      <c r="B6" s="724" t="s">
        <v>122</v>
      </c>
      <c r="C6" s="725"/>
      <c r="D6" s="294"/>
      <c r="E6" s="294"/>
      <c r="F6" s="294"/>
      <c r="G6" s="294"/>
      <c r="H6" s="294"/>
      <c r="I6" s="562"/>
    </row>
    <row r="7" spans="1:13" s="89" customFormat="1" ht="15" customHeight="1" thickBot="1" x14ac:dyDescent="0.25">
      <c r="A7" s="481"/>
      <c r="B7" s="713" t="s">
        <v>128</v>
      </c>
      <c r="C7" s="714"/>
      <c r="D7" s="714" t="s">
        <v>108</v>
      </c>
      <c r="E7" s="714"/>
      <c r="F7" s="714"/>
      <c r="G7" s="714"/>
      <c r="H7" s="714"/>
      <c r="I7" s="723"/>
      <c r="J7" s="424"/>
    </row>
    <row r="8" spans="1:13" s="135" customFormat="1" ht="30" customHeight="1" thickBot="1" x14ac:dyDescent="0.25">
      <c r="A8" s="133"/>
      <c r="B8" s="726" t="s">
        <v>4</v>
      </c>
      <c r="C8" s="727"/>
      <c r="D8" s="477" t="s">
        <v>62</v>
      </c>
      <c r="E8" s="387" t="s">
        <v>39</v>
      </c>
      <c r="F8" s="579" t="s">
        <v>132</v>
      </c>
      <c r="G8" s="388" t="s">
        <v>38</v>
      </c>
      <c r="H8" s="417" t="s">
        <v>40</v>
      </c>
      <c r="I8" s="398" t="s">
        <v>41</v>
      </c>
      <c r="J8" s="425"/>
    </row>
    <row r="9" spans="1:13" s="39" customFormat="1" ht="12.75" customHeight="1" x14ac:dyDescent="0.2">
      <c r="A9" s="482"/>
      <c r="B9" s="717" t="s">
        <v>117</v>
      </c>
      <c r="C9" s="718"/>
      <c r="D9" s="564"/>
      <c r="E9" s="491"/>
      <c r="F9" s="580"/>
      <c r="G9" s="492"/>
      <c r="H9" s="493"/>
      <c r="I9" s="419" t="str">
        <f>IF(G9="","",+G9-H9)</f>
        <v/>
      </c>
      <c r="J9" s="416"/>
    </row>
    <row r="10" spans="1:13" s="39" customFormat="1" ht="12.75" customHeight="1" x14ac:dyDescent="0.2">
      <c r="A10" s="482"/>
      <c r="B10" s="717" t="s">
        <v>33</v>
      </c>
      <c r="C10" s="718"/>
      <c r="D10" s="565"/>
      <c r="E10" s="494"/>
      <c r="F10" s="581"/>
      <c r="G10" s="495"/>
      <c r="H10" s="496"/>
      <c r="I10" s="426" t="str">
        <f t="shared" ref="I10:I18" si="0">IF(G10="","",+G10-H10)</f>
        <v/>
      </c>
      <c r="J10" s="416"/>
      <c r="L10" s="182"/>
    </row>
    <row r="11" spans="1:13" s="39" customFormat="1" ht="12.75" customHeight="1" x14ac:dyDescent="0.2">
      <c r="A11" s="482"/>
      <c r="B11" s="717" t="s">
        <v>36</v>
      </c>
      <c r="C11" s="718"/>
      <c r="D11" s="565"/>
      <c r="E11" s="497"/>
      <c r="F11" s="581"/>
      <c r="G11" s="498"/>
      <c r="H11" s="499"/>
      <c r="I11" s="427" t="str">
        <f t="shared" si="0"/>
        <v/>
      </c>
      <c r="J11" s="416"/>
      <c r="K11" s="180"/>
      <c r="L11" s="309"/>
      <c r="M11" s="181"/>
    </row>
    <row r="12" spans="1:13" s="39" customFormat="1" ht="12.75" customHeight="1" x14ac:dyDescent="0.2">
      <c r="A12" s="482"/>
      <c r="B12" s="717" t="s">
        <v>31</v>
      </c>
      <c r="C12" s="718"/>
      <c r="D12" s="565"/>
      <c r="E12" s="500"/>
      <c r="F12" s="581"/>
      <c r="G12" s="501"/>
      <c r="H12" s="502"/>
      <c r="I12" s="428" t="str">
        <f t="shared" si="0"/>
        <v/>
      </c>
      <c r="J12" s="416"/>
      <c r="L12" s="37"/>
    </row>
    <row r="13" spans="1:13" s="39" customFormat="1" ht="12.75" customHeight="1" x14ac:dyDescent="0.2">
      <c r="A13" s="482"/>
      <c r="B13" s="717" t="s">
        <v>32</v>
      </c>
      <c r="C13" s="718"/>
      <c r="D13" s="565"/>
      <c r="E13" s="503"/>
      <c r="F13" s="581"/>
      <c r="G13" s="504"/>
      <c r="H13" s="505"/>
      <c r="I13" s="429" t="str">
        <f t="shared" si="0"/>
        <v/>
      </c>
      <c r="J13" s="416"/>
    </row>
    <row r="14" spans="1:13" s="39" customFormat="1" ht="12.75" customHeight="1" x14ac:dyDescent="0.2">
      <c r="A14" s="482"/>
      <c r="B14" s="717" t="s">
        <v>34</v>
      </c>
      <c r="C14" s="718"/>
      <c r="D14" s="565"/>
      <c r="E14" s="506"/>
      <c r="F14" s="581"/>
      <c r="G14" s="507"/>
      <c r="H14" s="508"/>
      <c r="I14" s="430" t="str">
        <f t="shared" si="0"/>
        <v/>
      </c>
      <c r="J14" s="416"/>
    </row>
    <row r="15" spans="1:13" s="39" customFormat="1" ht="12.75" customHeight="1" x14ac:dyDescent="0.2">
      <c r="A15" s="482"/>
      <c r="B15" s="717" t="s">
        <v>35</v>
      </c>
      <c r="C15" s="718"/>
      <c r="D15" s="565"/>
      <c r="E15" s="509"/>
      <c r="F15" s="581"/>
      <c r="G15" s="510"/>
      <c r="H15" s="511"/>
      <c r="I15" s="431" t="str">
        <f t="shared" si="0"/>
        <v/>
      </c>
      <c r="J15" s="416"/>
    </row>
    <row r="16" spans="1:13" s="39" customFormat="1" ht="12.75" customHeight="1" x14ac:dyDescent="0.2">
      <c r="A16" s="482"/>
      <c r="B16" s="717" t="s">
        <v>116</v>
      </c>
      <c r="C16" s="718"/>
      <c r="D16" s="565"/>
      <c r="E16" s="512"/>
      <c r="F16" s="581"/>
      <c r="G16" s="513"/>
      <c r="H16" s="514"/>
      <c r="I16" s="432" t="str">
        <f t="shared" si="0"/>
        <v/>
      </c>
      <c r="J16" s="416"/>
    </row>
    <row r="17" spans="1:10" s="39" customFormat="1" ht="12.75" customHeight="1" x14ac:dyDescent="0.2">
      <c r="A17" s="482"/>
      <c r="B17" s="717" t="s">
        <v>37</v>
      </c>
      <c r="C17" s="718"/>
      <c r="D17" s="565"/>
      <c r="E17" s="515"/>
      <c r="F17" s="581"/>
      <c r="G17" s="516"/>
      <c r="H17" s="517"/>
      <c r="I17" s="433" t="str">
        <f t="shared" si="0"/>
        <v/>
      </c>
      <c r="J17" s="416"/>
    </row>
    <row r="18" spans="1:10" s="39" customFormat="1" ht="12.75" customHeight="1" thickBot="1" x14ac:dyDescent="0.25">
      <c r="A18" s="482"/>
      <c r="B18" s="719"/>
      <c r="C18" s="720"/>
      <c r="D18" s="566"/>
      <c r="E18" s="518"/>
      <c r="F18" s="582"/>
      <c r="G18" s="519"/>
      <c r="H18" s="520"/>
      <c r="I18" s="348" t="str">
        <f t="shared" si="0"/>
        <v/>
      </c>
      <c r="J18" s="416"/>
    </row>
    <row r="19" spans="1:10" s="39" customFormat="1" ht="15" customHeight="1" thickBot="1" x14ac:dyDescent="0.25">
      <c r="A19" s="483"/>
      <c r="B19" s="721" t="s">
        <v>129</v>
      </c>
      <c r="C19" s="722"/>
      <c r="D19" s="595">
        <f t="shared" ref="D19:I19" si="1">SUM(D9:D18)</f>
        <v>0</v>
      </c>
      <c r="E19" s="596">
        <f t="shared" si="1"/>
        <v>0</v>
      </c>
      <c r="F19" s="597">
        <f t="shared" si="1"/>
        <v>0</v>
      </c>
      <c r="G19" s="598">
        <f t="shared" si="1"/>
        <v>0</v>
      </c>
      <c r="H19" s="401">
        <f t="shared" si="1"/>
        <v>0</v>
      </c>
      <c r="I19" s="402">
        <f t="shared" si="1"/>
        <v>0</v>
      </c>
      <c r="J19" s="416"/>
    </row>
    <row r="20" spans="1:10" s="39" customFormat="1" ht="15" customHeight="1" thickBot="1" x14ac:dyDescent="0.25">
      <c r="A20" s="90"/>
      <c r="B20" s="90"/>
      <c r="C20" s="145"/>
      <c r="D20" s="146"/>
      <c r="E20" s="146"/>
      <c r="F20" s="146"/>
      <c r="G20" s="146"/>
      <c r="H20" s="146"/>
      <c r="I20" s="146"/>
    </row>
    <row r="21" spans="1:10" s="39" customFormat="1" ht="15" customHeight="1" thickBot="1" x14ac:dyDescent="0.25">
      <c r="A21" s="90"/>
      <c r="B21" s="713" t="s">
        <v>97</v>
      </c>
      <c r="C21" s="714"/>
      <c r="D21" s="714" t="s">
        <v>108</v>
      </c>
      <c r="E21" s="715"/>
      <c r="F21" s="715"/>
      <c r="G21" s="715"/>
      <c r="H21" s="715"/>
      <c r="I21" s="716"/>
      <c r="J21" s="422"/>
    </row>
    <row r="22" spans="1:10" s="134" customFormat="1" ht="30" customHeight="1" thickBot="1" x14ac:dyDescent="0.25">
      <c r="A22" s="358"/>
      <c r="B22" s="726" t="s">
        <v>4</v>
      </c>
      <c r="C22" s="727"/>
      <c r="D22" s="477" t="s">
        <v>62</v>
      </c>
      <c r="E22" s="387" t="s">
        <v>39</v>
      </c>
      <c r="F22" s="579" t="s">
        <v>132</v>
      </c>
      <c r="G22" s="388" t="s">
        <v>38</v>
      </c>
      <c r="H22" s="417" t="s">
        <v>40</v>
      </c>
      <c r="I22" s="398" t="s">
        <v>41</v>
      </c>
      <c r="J22" s="423"/>
    </row>
    <row r="23" spans="1:10" s="39" customFormat="1" ht="12.75" customHeight="1" x14ac:dyDescent="0.2">
      <c r="A23" s="482"/>
      <c r="B23" s="717" t="s">
        <v>117</v>
      </c>
      <c r="C23" s="718"/>
      <c r="D23" s="406"/>
      <c r="E23" s="409"/>
      <c r="F23" s="583"/>
      <c r="G23" s="410"/>
      <c r="H23" s="418"/>
      <c r="I23" s="419" t="str">
        <f t="shared" ref="I23:I32" si="2">IF(G23="","",+G23-H23)</f>
        <v/>
      </c>
      <c r="J23" s="422"/>
    </row>
    <row r="24" spans="1:10" s="39" customFormat="1" ht="12.75" customHeight="1" x14ac:dyDescent="0.2">
      <c r="A24" s="482"/>
      <c r="B24" s="717" t="s">
        <v>33</v>
      </c>
      <c r="C24" s="718"/>
      <c r="D24" s="407"/>
      <c r="E24" s="172"/>
      <c r="F24" s="584"/>
      <c r="G24" s="411"/>
      <c r="H24" s="420"/>
      <c r="I24" s="380" t="str">
        <f t="shared" si="2"/>
        <v/>
      </c>
      <c r="J24" s="422"/>
    </row>
    <row r="25" spans="1:10" s="39" customFormat="1" ht="12.75" customHeight="1" x14ac:dyDescent="0.2">
      <c r="A25" s="482"/>
      <c r="B25" s="717" t="s">
        <v>36</v>
      </c>
      <c r="C25" s="718"/>
      <c r="D25" s="407"/>
      <c r="E25" s="172"/>
      <c r="F25" s="584"/>
      <c r="G25" s="411"/>
      <c r="H25" s="420"/>
      <c r="I25" s="380" t="str">
        <f t="shared" si="2"/>
        <v/>
      </c>
      <c r="J25" s="422"/>
    </row>
    <row r="26" spans="1:10" s="39" customFormat="1" ht="12.75" customHeight="1" x14ac:dyDescent="0.2">
      <c r="A26" s="482"/>
      <c r="B26" s="717" t="s">
        <v>31</v>
      </c>
      <c r="C26" s="718"/>
      <c r="D26" s="407"/>
      <c r="E26" s="172"/>
      <c r="F26" s="584"/>
      <c r="G26" s="411"/>
      <c r="H26" s="420"/>
      <c r="I26" s="380" t="str">
        <f t="shared" si="2"/>
        <v/>
      </c>
      <c r="J26" s="422"/>
    </row>
    <row r="27" spans="1:10" s="39" customFormat="1" ht="12.75" customHeight="1" x14ac:dyDescent="0.2">
      <c r="A27" s="482"/>
      <c r="B27" s="717" t="s">
        <v>32</v>
      </c>
      <c r="C27" s="718"/>
      <c r="D27" s="407"/>
      <c r="E27" s="172"/>
      <c r="F27" s="584"/>
      <c r="G27" s="411"/>
      <c r="H27" s="420"/>
      <c r="I27" s="380" t="str">
        <f t="shared" si="2"/>
        <v/>
      </c>
      <c r="J27" s="422"/>
    </row>
    <row r="28" spans="1:10" s="39" customFormat="1" ht="12.75" customHeight="1" x14ac:dyDescent="0.2">
      <c r="A28" s="482"/>
      <c r="B28" s="717" t="s">
        <v>34</v>
      </c>
      <c r="C28" s="718"/>
      <c r="D28" s="407"/>
      <c r="E28" s="172"/>
      <c r="F28" s="584"/>
      <c r="G28" s="411"/>
      <c r="H28" s="420"/>
      <c r="I28" s="380" t="str">
        <f t="shared" si="2"/>
        <v/>
      </c>
      <c r="J28" s="422"/>
    </row>
    <row r="29" spans="1:10" s="39" customFormat="1" ht="12.75" customHeight="1" x14ac:dyDescent="0.2">
      <c r="A29" s="482"/>
      <c r="B29" s="717" t="s">
        <v>35</v>
      </c>
      <c r="C29" s="718"/>
      <c r="D29" s="407"/>
      <c r="E29" s="172"/>
      <c r="F29" s="584"/>
      <c r="G29" s="411"/>
      <c r="H29" s="420"/>
      <c r="I29" s="380" t="str">
        <f t="shared" si="2"/>
        <v/>
      </c>
      <c r="J29" s="422"/>
    </row>
    <row r="30" spans="1:10" s="39" customFormat="1" ht="12.75" customHeight="1" x14ac:dyDescent="0.2">
      <c r="A30" s="482"/>
      <c r="B30" s="717" t="s">
        <v>116</v>
      </c>
      <c r="C30" s="718"/>
      <c r="D30" s="407"/>
      <c r="E30" s="172"/>
      <c r="F30" s="584"/>
      <c r="G30" s="411"/>
      <c r="H30" s="420"/>
      <c r="I30" s="380" t="str">
        <f t="shared" si="2"/>
        <v/>
      </c>
      <c r="J30" s="422"/>
    </row>
    <row r="31" spans="1:10" s="39" customFormat="1" ht="12.75" customHeight="1" x14ac:dyDescent="0.2">
      <c r="A31" s="482"/>
      <c r="B31" s="717" t="s">
        <v>37</v>
      </c>
      <c r="C31" s="718"/>
      <c r="D31" s="407"/>
      <c r="E31" s="172"/>
      <c r="F31" s="584"/>
      <c r="G31" s="411"/>
      <c r="H31" s="420"/>
      <c r="I31" s="380" t="str">
        <f t="shared" si="2"/>
        <v/>
      </c>
      <c r="J31" s="422"/>
    </row>
    <row r="32" spans="1:10" s="39" customFormat="1" ht="12.75" customHeight="1" thickBot="1" x14ac:dyDescent="0.25">
      <c r="A32" s="482"/>
      <c r="B32" s="719"/>
      <c r="C32" s="720"/>
      <c r="D32" s="408"/>
      <c r="E32" s="412"/>
      <c r="F32" s="585"/>
      <c r="G32" s="413"/>
      <c r="H32" s="421"/>
      <c r="I32" s="348" t="str">
        <f t="shared" si="2"/>
        <v/>
      </c>
      <c r="J32" s="422"/>
    </row>
    <row r="33" spans="1:10" s="39" customFormat="1" ht="15" customHeight="1" thickBot="1" x14ac:dyDescent="0.25">
      <c r="A33" s="483"/>
      <c r="B33" s="721" t="s">
        <v>130</v>
      </c>
      <c r="C33" s="722"/>
      <c r="D33" s="595">
        <f t="shared" ref="D33:I33" si="3">SUM(D23:D32)</f>
        <v>0</v>
      </c>
      <c r="E33" s="596">
        <f t="shared" si="3"/>
        <v>0</v>
      </c>
      <c r="F33" s="597">
        <f t="shared" si="3"/>
        <v>0</v>
      </c>
      <c r="G33" s="598">
        <f t="shared" si="3"/>
        <v>0</v>
      </c>
      <c r="H33" s="401">
        <f t="shared" si="3"/>
        <v>0</v>
      </c>
      <c r="I33" s="402">
        <f t="shared" si="3"/>
        <v>0</v>
      </c>
      <c r="J33" s="422"/>
    </row>
    <row r="34" spans="1:10" s="39" customFormat="1" ht="15" customHeight="1" thickBot="1" x14ac:dyDescent="0.25">
      <c r="A34" s="90"/>
      <c r="B34" s="90"/>
      <c r="C34" s="145"/>
      <c r="D34" s="146"/>
      <c r="E34" s="146"/>
      <c r="F34" s="146"/>
      <c r="G34" s="146"/>
      <c r="H34" s="146"/>
      <c r="I34" s="146"/>
    </row>
    <row r="35" spans="1:10" s="39" customFormat="1" ht="15" customHeight="1" thickBot="1" x14ac:dyDescent="0.25">
      <c r="A35" s="90"/>
      <c r="B35" s="713" t="s">
        <v>98</v>
      </c>
      <c r="C35" s="714"/>
      <c r="D35" s="714" t="s">
        <v>108</v>
      </c>
      <c r="E35" s="715"/>
      <c r="F35" s="715"/>
      <c r="G35" s="715"/>
      <c r="H35" s="715"/>
      <c r="I35" s="716"/>
      <c r="J35" s="434"/>
    </row>
    <row r="36" spans="1:10" s="134" customFormat="1" ht="30" customHeight="1" thickBot="1" x14ac:dyDescent="0.25">
      <c r="A36" s="358"/>
      <c r="B36" s="726" t="s">
        <v>4</v>
      </c>
      <c r="C36" s="727"/>
      <c r="D36" s="477" t="s">
        <v>62</v>
      </c>
      <c r="E36" s="387" t="s">
        <v>39</v>
      </c>
      <c r="F36" s="579" t="s">
        <v>132</v>
      </c>
      <c r="G36" s="388" t="s">
        <v>38</v>
      </c>
      <c r="H36" s="417" t="s">
        <v>40</v>
      </c>
      <c r="I36" s="398" t="s">
        <v>41</v>
      </c>
      <c r="J36" s="435"/>
    </row>
    <row r="37" spans="1:10" s="39" customFormat="1" ht="12.75" customHeight="1" x14ac:dyDescent="0.2">
      <c r="A37" s="482"/>
      <c r="B37" s="717" t="s">
        <v>117</v>
      </c>
      <c r="C37" s="718"/>
      <c r="D37" s="406"/>
      <c r="E37" s="409"/>
      <c r="F37" s="583"/>
      <c r="G37" s="410"/>
      <c r="H37" s="418"/>
      <c r="I37" s="419" t="str">
        <f t="shared" ref="I37:I46" si="4">IF(G37="","",+G37-H37)</f>
        <v/>
      </c>
      <c r="J37" s="434"/>
    </row>
    <row r="38" spans="1:10" s="39" customFormat="1" ht="12.75" customHeight="1" x14ac:dyDescent="0.2">
      <c r="A38" s="482"/>
      <c r="B38" s="717" t="s">
        <v>33</v>
      </c>
      <c r="C38" s="718"/>
      <c r="D38" s="436"/>
      <c r="E38" s="437"/>
      <c r="F38" s="584"/>
      <c r="G38" s="438"/>
      <c r="H38" s="439"/>
      <c r="I38" s="440" t="str">
        <f t="shared" si="4"/>
        <v/>
      </c>
      <c r="J38" s="434"/>
    </row>
    <row r="39" spans="1:10" s="39" customFormat="1" ht="12.75" customHeight="1" x14ac:dyDescent="0.2">
      <c r="A39" s="482"/>
      <c r="B39" s="717" t="s">
        <v>36</v>
      </c>
      <c r="C39" s="718"/>
      <c r="D39" s="441"/>
      <c r="E39" s="442"/>
      <c r="F39" s="584"/>
      <c r="G39" s="443"/>
      <c r="H39" s="444"/>
      <c r="I39" s="445" t="str">
        <f t="shared" si="4"/>
        <v/>
      </c>
      <c r="J39" s="434"/>
    </row>
    <row r="40" spans="1:10" s="39" customFormat="1" ht="12.75" customHeight="1" x14ac:dyDescent="0.2">
      <c r="A40" s="482"/>
      <c r="B40" s="717" t="s">
        <v>31</v>
      </c>
      <c r="C40" s="718"/>
      <c r="D40" s="446"/>
      <c r="E40" s="447"/>
      <c r="F40" s="584"/>
      <c r="G40" s="448"/>
      <c r="H40" s="449"/>
      <c r="I40" s="450" t="str">
        <f t="shared" si="4"/>
        <v/>
      </c>
      <c r="J40" s="434"/>
    </row>
    <row r="41" spans="1:10" s="39" customFormat="1" ht="12.75" customHeight="1" x14ac:dyDescent="0.2">
      <c r="A41" s="482"/>
      <c r="B41" s="717" t="s">
        <v>32</v>
      </c>
      <c r="C41" s="718"/>
      <c r="D41" s="451"/>
      <c r="E41" s="452"/>
      <c r="F41" s="584"/>
      <c r="G41" s="453"/>
      <c r="H41" s="454"/>
      <c r="I41" s="455" t="str">
        <f t="shared" si="4"/>
        <v/>
      </c>
      <c r="J41" s="434"/>
    </row>
    <row r="42" spans="1:10" s="39" customFormat="1" ht="12.75" customHeight="1" x14ac:dyDescent="0.2">
      <c r="A42" s="482"/>
      <c r="B42" s="717" t="s">
        <v>34</v>
      </c>
      <c r="C42" s="718"/>
      <c r="D42" s="456"/>
      <c r="E42" s="457"/>
      <c r="F42" s="584"/>
      <c r="G42" s="458"/>
      <c r="H42" s="459"/>
      <c r="I42" s="460" t="str">
        <f t="shared" si="4"/>
        <v/>
      </c>
      <c r="J42" s="434"/>
    </row>
    <row r="43" spans="1:10" s="39" customFormat="1" ht="12.75" customHeight="1" x14ac:dyDescent="0.2">
      <c r="A43" s="482"/>
      <c r="B43" s="717" t="s">
        <v>35</v>
      </c>
      <c r="C43" s="718"/>
      <c r="D43" s="461"/>
      <c r="E43" s="462"/>
      <c r="F43" s="584"/>
      <c r="G43" s="463"/>
      <c r="H43" s="464"/>
      <c r="I43" s="465" t="str">
        <f t="shared" si="4"/>
        <v/>
      </c>
      <c r="J43" s="434"/>
    </row>
    <row r="44" spans="1:10" s="39" customFormat="1" ht="12.75" customHeight="1" x14ac:dyDescent="0.2">
      <c r="A44" s="482"/>
      <c r="B44" s="717" t="s">
        <v>116</v>
      </c>
      <c r="C44" s="718"/>
      <c r="D44" s="466"/>
      <c r="E44" s="467"/>
      <c r="F44" s="584"/>
      <c r="G44" s="468"/>
      <c r="H44" s="469"/>
      <c r="I44" s="470" t="str">
        <f t="shared" si="4"/>
        <v/>
      </c>
      <c r="J44" s="434"/>
    </row>
    <row r="45" spans="1:10" s="39" customFormat="1" ht="12.75" customHeight="1" x14ac:dyDescent="0.2">
      <c r="A45" s="482"/>
      <c r="B45" s="717" t="s">
        <v>37</v>
      </c>
      <c r="C45" s="718"/>
      <c r="D45" s="471"/>
      <c r="E45" s="472"/>
      <c r="F45" s="584"/>
      <c r="G45" s="473"/>
      <c r="H45" s="474"/>
      <c r="I45" s="475" t="str">
        <f t="shared" si="4"/>
        <v/>
      </c>
      <c r="J45" s="434"/>
    </row>
    <row r="46" spans="1:10" s="39" customFormat="1" ht="12.75" customHeight="1" thickBot="1" x14ac:dyDescent="0.25">
      <c r="A46" s="482"/>
      <c r="B46" s="719"/>
      <c r="C46" s="720"/>
      <c r="D46" s="408"/>
      <c r="E46" s="414"/>
      <c r="F46" s="586"/>
      <c r="G46" s="415"/>
      <c r="H46" s="421"/>
      <c r="I46" s="348" t="str">
        <f t="shared" si="4"/>
        <v/>
      </c>
      <c r="J46" s="434"/>
    </row>
    <row r="47" spans="1:10" s="39" customFormat="1" ht="15" customHeight="1" thickBot="1" x14ac:dyDescent="0.25">
      <c r="A47" s="483"/>
      <c r="B47" s="721" t="s">
        <v>131</v>
      </c>
      <c r="C47" s="722"/>
      <c r="D47" s="595">
        <f>SUM(D37:D46)</f>
        <v>0</v>
      </c>
      <c r="E47" s="596">
        <f t="shared" ref="E47:I47" si="5">SUM(E37:E46)</f>
        <v>0</v>
      </c>
      <c r="F47" s="597">
        <f>SUM(F37:F46)</f>
        <v>0</v>
      </c>
      <c r="G47" s="598">
        <f t="shared" si="5"/>
        <v>0</v>
      </c>
      <c r="H47" s="401">
        <f t="shared" si="5"/>
        <v>0</v>
      </c>
      <c r="I47" s="402">
        <f t="shared" si="5"/>
        <v>0</v>
      </c>
      <c r="J47" s="434"/>
    </row>
    <row r="48" spans="1:10" x14ac:dyDescent="0.2">
      <c r="A48" s="57"/>
      <c r="B48" s="57"/>
      <c r="C48" s="57"/>
      <c r="D48" s="57"/>
      <c r="E48" s="57"/>
      <c r="F48" s="57"/>
      <c r="G48" s="57"/>
      <c r="H48" s="57"/>
      <c r="I48" s="57"/>
    </row>
  </sheetData>
  <sheetProtection algorithmName="SHA-512" hashValue="sZ6MnaBeQBb6hg+JxTUciu73SAKHDUA8FW231hDQOyTkky5g7wNATZw7Wu/qGTULoGS6sMyyNxDiVEsv6mA87g==" saltValue="SE/NC8Q2coEEuhzWFtoGLw==" spinCount="100000" sheet="1" objects="1" scenarios="1"/>
  <protectedRanges>
    <protectedRange password="CA35" sqref="H9:H18 H23:H32 H37:H46" name="Range1"/>
    <protectedRange password="EDC4" sqref="E9:G18 E23:G32 E37:G46" name="Range2"/>
  </protectedRanges>
  <mergeCells count="43">
    <mergeCell ref="B47:C47"/>
    <mergeCell ref="B41:C41"/>
    <mergeCell ref="B42:C42"/>
    <mergeCell ref="B43:C43"/>
    <mergeCell ref="B44:C44"/>
    <mergeCell ref="B45:C45"/>
    <mergeCell ref="B46:C46"/>
    <mergeCell ref="D35:I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5:C35"/>
    <mergeCell ref="B28:C28"/>
    <mergeCell ref="B17:C17"/>
    <mergeCell ref="B18:C18"/>
    <mergeCell ref="B19:C19"/>
    <mergeCell ref="B21:C21"/>
    <mergeCell ref="B23:C23"/>
    <mergeCell ref="B24:C24"/>
    <mergeCell ref="B25:C25"/>
    <mergeCell ref="B26:C26"/>
    <mergeCell ref="B27:C27"/>
    <mergeCell ref="D21:I21"/>
    <mergeCell ref="B22:C22"/>
    <mergeCell ref="B11:C11"/>
    <mergeCell ref="B12:C12"/>
    <mergeCell ref="B13:C13"/>
    <mergeCell ref="B14:C14"/>
    <mergeCell ref="B15:C15"/>
    <mergeCell ref="B16:C16"/>
    <mergeCell ref="B10:C10"/>
    <mergeCell ref="B6:C6"/>
    <mergeCell ref="B7:C7"/>
    <mergeCell ref="D7:I7"/>
    <mergeCell ref="B8:C8"/>
    <mergeCell ref="B9:C9"/>
  </mergeCells>
  <printOptions horizontalCentered="1" verticalCentered="1"/>
  <pageMargins left="0.28749999999999998" right="0.28749999999999998" top="0" bottom="0" header="0" footer="0"/>
  <pageSetup scale="86" firstPageNumber="0" fitToHeight="2" orientation="landscape" cellComments="asDisplayed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48"/>
  <sheetViews>
    <sheetView showGridLines="0" topLeftCell="A4" zoomScale="90" zoomScaleNormal="90" workbookViewId="0">
      <selection activeCell="G38" sqref="G38"/>
    </sheetView>
  </sheetViews>
  <sheetFormatPr defaultColWidth="9.140625" defaultRowHeight="12.75" x14ac:dyDescent="0.2"/>
  <cols>
    <col min="1" max="1" width="1.7109375" style="479" customWidth="1"/>
    <col min="2" max="2" width="4.7109375" style="1" customWidth="1"/>
    <col min="3" max="3" width="65.7109375" style="1" customWidth="1"/>
    <col min="4" max="4" width="14.85546875" style="1" customWidth="1"/>
    <col min="5" max="5" width="14.7109375" style="1" customWidth="1"/>
    <col min="6" max="6" width="14.7109375" style="569" customWidth="1"/>
    <col min="7" max="7" width="14.85546875" style="1" customWidth="1"/>
    <col min="8" max="9" width="14.7109375" style="1" customWidth="1"/>
    <col min="10" max="16384" width="9.140625" style="1"/>
  </cols>
  <sheetData>
    <row r="1" spans="1:13" s="569" customFormat="1" x14ac:dyDescent="0.2"/>
    <row r="2" spans="1:13" s="569" customFormat="1" x14ac:dyDescent="0.2">
      <c r="B2" s="570" t="s">
        <v>122</v>
      </c>
    </row>
    <row r="3" spans="1:13" s="569" customFormat="1" ht="12" customHeight="1" x14ac:dyDescent="0.2">
      <c r="B3" s="578" t="s">
        <v>127</v>
      </c>
    </row>
    <row r="4" spans="1:13" s="569" customFormat="1" ht="12" customHeight="1" x14ac:dyDescent="0.2">
      <c r="B4" s="578" t="s">
        <v>126</v>
      </c>
    </row>
    <row r="5" spans="1:13" s="373" customFormat="1" ht="6.75" customHeight="1" thickBot="1" x14ac:dyDescent="0.25">
      <c r="A5" s="479"/>
      <c r="F5" s="569"/>
    </row>
    <row r="6" spans="1:13" s="46" customFormat="1" ht="15" customHeight="1" thickBot="1" x14ac:dyDescent="0.25">
      <c r="A6" s="478"/>
      <c r="B6" s="724" t="s">
        <v>122</v>
      </c>
      <c r="C6" s="725"/>
      <c r="D6" s="294"/>
      <c r="E6" s="294"/>
      <c r="F6" s="294"/>
      <c r="G6" s="294"/>
      <c r="H6" s="294"/>
      <c r="I6" s="562"/>
    </row>
    <row r="7" spans="1:13" s="89" customFormat="1" ht="15" customHeight="1" thickBot="1" x14ac:dyDescent="0.25">
      <c r="A7" s="481"/>
      <c r="B7" s="713" t="s">
        <v>128</v>
      </c>
      <c r="C7" s="714"/>
      <c r="D7" s="714" t="s">
        <v>108</v>
      </c>
      <c r="E7" s="714"/>
      <c r="F7" s="714"/>
      <c r="G7" s="714"/>
      <c r="H7" s="714"/>
      <c r="I7" s="723"/>
      <c r="J7" s="424"/>
    </row>
    <row r="8" spans="1:13" s="135" customFormat="1" ht="30" customHeight="1" thickBot="1" x14ac:dyDescent="0.25">
      <c r="A8" s="133"/>
      <c r="B8" s="726" t="s">
        <v>4</v>
      </c>
      <c r="C8" s="727"/>
      <c r="D8" s="477" t="s">
        <v>62</v>
      </c>
      <c r="E8" s="387" t="s">
        <v>39</v>
      </c>
      <c r="F8" s="579" t="s">
        <v>132</v>
      </c>
      <c r="G8" s="388" t="s">
        <v>38</v>
      </c>
      <c r="H8" s="417" t="s">
        <v>40</v>
      </c>
      <c r="I8" s="398" t="s">
        <v>41</v>
      </c>
      <c r="J8" s="425"/>
    </row>
    <row r="9" spans="1:13" s="39" customFormat="1" ht="12.75" customHeight="1" x14ac:dyDescent="0.2">
      <c r="A9" s="482"/>
      <c r="B9" s="717" t="s">
        <v>117</v>
      </c>
      <c r="C9" s="718"/>
      <c r="D9" s="564"/>
      <c r="E9" s="491"/>
      <c r="F9" s="580"/>
      <c r="G9" s="492"/>
      <c r="H9" s="493"/>
      <c r="I9" s="419" t="str">
        <f>IF(G9="","",+G9-H9)</f>
        <v/>
      </c>
      <c r="J9" s="416"/>
    </row>
    <row r="10" spans="1:13" s="39" customFormat="1" ht="12.75" customHeight="1" x14ac:dyDescent="0.2">
      <c r="A10" s="482"/>
      <c r="B10" s="717" t="s">
        <v>33</v>
      </c>
      <c r="C10" s="718"/>
      <c r="D10" s="565"/>
      <c r="E10" s="494"/>
      <c r="F10" s="581"/>
      <c r="G10" s="495"/>
      <c r="H10" s="496"/>
      <c r="I10" s="426" t="str">
        <f t="shared" ref="I10:I18" si="0">IF(G10="","",+G10-H10)</f>
        <v/>
      </c>
      <c r="J10" s="416"/>
      <c r="L10" s="182"/>
    </row>
    <row r="11" spans="1:13" s="39" customFormat="1" ht="12.75" customHeight="1" x14ac:dyDescent="0.2">
      <c r="A11" s="482"/>
      <c r="B11" s="717" t="s">
        <v>36</v>
      </c>
      <c r="C11" s="718"/>
      <c r="D11" s="565"/>
      <c r="E11" s="497"/>
      <c r="F11" s="581"/>
      <c r="G11" s="498"/>
      <c r="H11" s="499"/>
      <c r="I11" s="427" t="str">
        <f t="shared" si="0"/>
        <v/>
      </c>
      <c r="J11" s="416"/>
      <c r="K11" s="180"/>
      <c r="L11" s="309"/>
      <c r="M11" s="181"/>
    </row>
    <row r="12" spans="1:13" s="39" customFormat="1" ht="12.75" customHeight="1" x14ac:dyDescent="0.2">
      <c r="A12" s="482"/>
      <c r="B12" s="717" t="s">
        <v>31</v>
      </c>
      <c r="C12" s="718"/>
      <c r="D12" s="565"/>
      <c r="E12" s="500"/>
      <c r="F12" s="581"/>
      <c r="G12" s="501"/>
      <c r="H12" s="502"/>
      <c r="I12" s="428" t="str">
        <f t="shared" si="0"/>
        <v/>
      </c>
      <c r="J12" s="416"/>
      <c r="L12" s="37"/>
    </row>
    <row r="13" spans="1:13" s="39" customFormat="1" ht="12.75" customHeight="1" x14ac:dyDescent="0.2">
      <c r="A13" s="482"/>
      <c r="B13" s="717" t="s">
        <v>32</v>
      </c>
      <c r="C13" s="718"/>
      <c r="D13" s="565"/>
      <c r="E13" s="503"/>
      <c r="F13" s="581"/>
      <c r="G13" s="504"/>
      <c r="H13" s="505"/>
      <c r="I13" s="429" t="str">
        <f t="shared" si="0"/>
        <v/>
      </c>
      <c r="J13" s="416"/>
    </row>
    <row r="14" spans="1:13" s="39" customFormat="1" ht="12.75" customHeight="1" x14ac:dyDescent="0.2">
      <c r="A14" s="482"/>
      <c r="B14" s="717" t="s">
        <v>34</v>
      </c>
      <c r="C14" s="718"/>
      <c r="D14" s="565"/>
      <c r="E14" s="506"/>
      <c r="F14" s="581"/>
      <c r="G14" s="507"/>
      <c r="H14" s="508"/>
      <c r="I14" s="430" t="str">
        <f t="shared" si="0"/>
        <v/>
      </c>
      <c r="J14" s="416"/>
    </row>
    <row r="15" spans="1:13" s="39" customFormat="1" ht="12.75" customHeight="1" x14ac:dyDescent="0.2">
      <c r="A15" s="482"/>
      <c r="B15" s="717" t="s">
        <v>35</v>
      </c>
      <c r="C15" s="718"/>
      <c r="D15" s="565"/>
      <c r="E15" s="509"/>
      <c r="F15" s="581"/>
      <c r="G15" s="510"/>
      <c r="H15" s="511"/>
      <c r="I15" s="431" t="str">
        <f t="shared" si="0"/>
        <v/>
      </c>
      <c r="J15" s="416"/>
    </row>
    <row r="16" spans="1:13" s="39" customFormat="1" ht="12.75" customHeight="1" x14ac:dyDescent="0.2">
      <c r="A16" s="482"/>
      <c r="B16" s="717" t="s">
        <v>116</v>
      </c>
      <c r="C16" s="718"/>
      <c r="D16" s="565"/>
      <c r="E16" s="512"/>
      <c r="F16" s="581"/>
      <c r="G16" s="513"/>
      <c r="H16" s="514"/>
      <c r="I16" s="432" t="str">
        <f t="shared" si="0"/>
        <v/>
      </c>
      <c r="J16" s="416"/>
    </row>
    <row r="17" spans="1:10" s="39" customFormat="1" ht="12.75" customHeight="1" x14ac:dyDescent="0.2">
      <c r="A17" s="482"/>
      <c r="B17" s="717" t="s">
        <v>37</v>
      </c>
      <c r="C17" s="718"/>
      <c r="D17" s="565"/>
      <c r="E17" s="515"/>
      <c r="F17" s="581"/>
      <c r="G17" s="516"/>
      <c r="H17" s="517"/>
      <c r="I17" s="433" t="str">
        <f t="shared" si="0"/>
        <v/>
      </c>
      <c r="J17" s="416"/>
    </row>
    <row r="18" spans="1:10" s="39" customFormat="1" ht="12.75" customHeight="1" thickBot="1" x14ac:dyDescent="0.25">
      <c r="A18" s="482"/>
      <c r="B18" s="719"/>
      <c r="C18" s="720"/>
      <c r="D18" s="566"/>
      <c r="E18" s="518"/>
      <c r="F18" s="582"/>
      <c r="G18" s="519"/>
      <c r="H18" s="520"/>
      <c r="I18" s="348" t="str">
        <f t="shared" si="0"/>
        <v/>
      </c>
      <c r="J18" s="416"/>
    </row>
    <row r="19" spans="1:10" s="39" customFormat="1" ht="15" customHeight="1" thickBot="1" x14ac:dyDescent="0.25">
      <c r="A19" s="483"/>
      <c r="B19" s="721" t="s">
        <v>129</v>
      </c>
      <c r="C19" s="722"/>
      <c r="D19" s="595">
        <f t="shared" ref="D19:I19" si="1">SUM(D9:D18)</f>
        <v>0</v>
      </c>
      <c r="E19" s="596">
        <f t="shared" si="1"/>
        <v>0</v>
      </c>
      <c r="F19" s="597">
        <f t="shared" si="1"/>
        <v>0</v>
      </c>
      <c r="G19" s="598">
        <f t="shared" si="1"/>
        <v>0</v>
      </c>
      <c r="H19" s="401">
        <f t="shared" si="1"/>
        <v>0</v>
      </c>
      <c r="I19" s="402">
        <f t="shared" si="1"/>
        <v>0</v>
      </c>
      <c r="J19" s="416"/>
    </row>
    <row r="20" spans="1:10" s="39" customFormat="1" ht="15" customHeight="1" thickBot="1" x14ac:dyDescent="0.25">
      <c r="A20" s="90"/>
      <c r="B20" s="90"/>
      <c r="C20" s="145"/>
      <c r="D20" s="146"/>
      <c r="E20" s="146"/>
      <c r="F20" s="146"/>
      <c r="G20" s="146"/>
      <c r="H20" s="146"/>
      <c r="I20" s="146"/>
    </row>
    <row r="21" spans="1:10" s="39" customFormat="1" ht="15" customHeight="1" thickBot="1" x14ac:dyDescent="0.25">
      <c r="A21" s="90"/>
      <c r="B21" s="713" t="s">
        <v>97</v>
      </c>
      <c r="C21" s="714"/>
      <c r="D21" s="714" t="s">
        <v>108</v>
      </c>
      <c r="E21" s="715"/>
      <c r="F21" s="715"/>
      <c r="G21" s="715"/>
      <c r="H21" s="715"/>
      <c r="I21" s="716"/>
      <c r="J21" s="422"/>
    </row>
    <row r="22" spans="1:10" s="134" customFormat="1" ht="30" customHeight="1" thickBot="1" x14ac:dyDescent="0.25">
      <c r="A22" s="358"/>
      <c r="B22" s="726" t="s">
        <v>4</v>
      </c>
      <c r="C22" s="727"/>
      <c r="D22" s="477" t="s">
        <v>62</v>
      </c>
      <c r="E22" s="387" t="s">
        <v>39</v>
      </c>
      <c r="F22" s="579" t="s">
        <v>132</v>
      </c>
      <c r="G22" s="388" t="s">
        <v>38</v>
      </c>
      <c r="H22" s="417" t="s">
        <v>40</v>
      </c>
      <c r="I22" s="398" t="s">
        <v>41</v>
      </c>
      <c r="J22" s="423"/>
    </row>
    <row r="23" spans="1:10" s="39" customFormat="1" ht="12.75" customHeight="1" x14ac:dyDescent="0.2">
      <c r="A23" s="482"/>
      <c r="B23" s="717" t="s">
        <v>117</v>
      </c>
      <c r="C23" s="718"/>
      <c r="D23" s="406"/>
      <c r="E23" s="409"/>
      <c r="F23" s="583"/>
      <c r="G23" s="410"/>
      <c r="H23" s="418"/>
      <c r="I23" s="419" t="str">
        <f t="shared" ref="I23:I32" si="2">IF(G23="","",+G23-H23)</f>
        <v/>
      </c>
      <c r="J23" s="422"/>
    </row>
    <row r="24" spans="1:10" s="39" customFormat="1" ht="12.75" customHeight="1" x14ac:dyDescent="0.2">
      <c r="A24" s="482"/>
      <c r="B24" s="717" t="s">
        <v>33</v>
      </c>
      <c r="C24" s="718"/>
      <c r="D24" s="407"/>
      <c r="E24" s="172"/>
      <c r="F24" s="584"/>
      <c r="G24" s="411"/>
      <c r="H24" s="420"/>
      <c r="I24" s="380" t="str">
        <f t="shared" si="2"/>
        <v/>
      </c>
      <c r="J24" s="422"/>
    </row>
    <row r="25" spans="1:10" s="39" customFormat="1" ht="12.75" customHeight="1" x14ac:dyDescent="0.2">
      <c r="A25" s="482"/>
      <c r="B25" s="717" t="s">
        <v>36</v>
      </c>
      <c r="C25" s="718"/>
      <c r="D25" s="407"/>
      <c r="E25" s="172"/>
      <c r="F25" s="584"/>
      <c r="G25" s="411"/>
      <c r="H25" s="420"/>
      <c r="I25" s="380" t="str">
        <f t="shared" si="2"/>
        <v/>
      </c>
      <c r="J25" s="422"/>
    </row>
    <row r="26" spans="1:10" s="39" customFormat="1" ht="12.75" customHeight="1" x14ac:dyDescent="0.2">
      <c r="A26" s="482"/>
      <c r="B26" s="717" t="s">
        <v>31</v>
      </c>
      <c r="C26" s="718"/>
      <c r="D26" s="407"/>
      <c r="E26" s="172"/>
      <c r="F26" s="584"/>
      <c r="G26" s="411"/>
      <c r="H26" s="420"/>
      <c r="I26" s="380" t="str">
        <f t="shared" si="2"/>
        <v/>
      </c>
      <c r="J26" s="422"/>
    </row>
    <row r="27" spans="1:10" s="39" customFormat="1" ht="12.75" customHeight="1" x14ac:dyDescent="0.2">
      <c r="A27" s="482"/>
      <c r="B27" s="717" t="s">
        <v>32</v>
      </c>
      <c r="C27" s="718"/>
      <c r="D27" s="407"/>
      <c r="E27" s="172"/>
      <c r="F27" s="584"/>
      <c r="G27" s="411"/>
      <c r="H27" s="420"/>
      <c r="I27" s="380" t="str">
        <f t="shared" si="2"/>
        <v/>
      </c>
      <c r="J27" s="422"/>
    </row>
    <row r="28" spans="1:10" s="39" customFormat="1" ht="12.75" customHeight="1" x14ac:dyDescent="0.2">
      <c r="A28" s="482"/>
      <c r="B28" s="717" t="s">
        <v>34</v>
      </c>
      <c r="C28" s="718"/>
      <c r="D28" s="407"/>
      <c r="E28" s="172"/>
      <c r="F28" s="584"/>
      <c r="G28" s="411"/>
      <c r="H28" s="420"/>
      <c r="I28" s="380" t="str">
        <f t="shared" si="2"/>
        <v/>
      </c>
      <c r="J28" s="422"/>
    </row>
    <row r="29" spans="1:10" s="39" customFormat="1" ht="12.75" customHeight="1" x14ac:dyDescent="0.2">
      <c r="A29" s="482"/>
      <c r="B29" s="717" t="s">
        <v>35</v>
      </c>
      <c r="C29" s="718"/>
      <c r="D29" s="407"/>
      <c r="E29" s="172"/>
      <c r="F29" s="584"/>
      <c r="G29" s="411"/>
      <c r="H29" s="420"/>
      <c r="I29" s="380" t="str">
        <f t="shared" si="2"/>
        <v/>
      </c>
      <c r="J29" s="422"/>
    </row>
    <row r="30" spans="1:10" s="39" customFormat="1" ht="12.75" customHeight="1" x14ac:dyDescent="0.2">
      <c r="A30" s="482"/>
      <c r="B30" s="717" t="s">
        <v>116</v>
      </c>
      <c r="C30" s="718"/>
      <c r="D30" s="407"/>
      <c r="E30" s="172"/>
      <c r="F30" s="584"/>
      <c r="G30" s="411"/>
      <c r="H30" s="420"/>
      <c r="I30" s="380" t="str">
        <f t="shared" si="2"/>
        <v/>
      </c>
      <c r="J30" s="422"/>
    </row>
    <row r="31" spans="1:10" s="39" customFormat="1" ht="12.75" customHeight="1" x14ac:dyDescent="0.2">
      <c r="A31" s="482"/>
      <c r="B31" s="717" t="s">
        <v>37</v>
      </c>
      <c r="C31" s="718"/>
      <c r="D31" s="407"/>
      <c r="E31" s="172"/>
      <c r="F31" s="584"/>
      <c r="G31" s="411"/>
      <c r="H31" s="420"/>
      <c r="I31" s="380" t="str">
        <f t="shared" si="2"/>
        <v/>
      </c>
      <c r="J31" s="422"/>
    </row>
    <row r="32" spans="1:10" s="39" customFormat="1" ht="12.75" customHeight="1" thickBot="1" x14ac:dyDescent="0.25">
      <c r="A32" s="482"/>
      <c r="B32" s="719"/>
      <c r="C32" s="720"/>
      <c r="D32" s="408"/>
      <c r="E32" s="412"/>
      <c r="F32" s="585"/>
      <c r="G32" s="413"/>
      <c r="H32" s="421"/>
      <c r="I32" s="348" t="str">
        <f t="shared" si="2"/>
        <v/>
      </c>
      <c r="J32" s="422"/>
    </row>
    <row r="33" spans="1:10" s="39" customFormat="1" ht="15" customHeight="1" thickBot="1" x14ac:dyDescent="0.25">
      <c r="A33" s="483"/>
      <c r="B33" s="721" t="s">
        <v>130</v>
      </c>
      <c r="C33" s="722"/>
      <c r="D33" s="595">
        <f t="shared" ref="D33:I33" si="3">SUM(D23:D32)</f>
        <v>0</v>
      </c>
      <c r="E33" s="596">
        <f t="shared" si="3"/>
        <v>0</v>
      </c>
      <c r="F33" s="597">
        <f t="shared" si="3"/>
        <v>0</v>
      </c>
      <c r="G33" s="598">
        <f t="shared" si="3"/>
        <v>0</v>
      </c>
      <c r="H33" s="401">
        <f t="shared" si="3"/>
        <v>0</v>
      </c>
      <c r="I33" s="402">
        <f t="shared" si="3"/>
        <v>0</v>
      </c>
      <c r="J33" s="422"/>
    </row>
    <row r="34" spans="1:10" s="39" customFormat="1" ht="15" customHeight="1" thickBot="1" x14ac:dyDescent="0.25">
      <c r="A34" s="90"/>
      <c r="B34" s="90"/>
      <c r="C34" s="145"/>
      <c r="D34" s="146"/>
      <c r="E34" s="146"/>
      <c r="F34" s="146"/>
      <c r="G34" s="146"/>
      <c r="H34" s="146"/>
      <c r="I34" s="146"/>
    </row>
    <row r="35" spans="1:10" s="39" customFormat="1" ht="15" customHeight="1" thickBot="1" x14ac:dyDescent="0.25">
      <c r="A35" s="90"/>
      <c r="B35" s="713" t="s">
        <v>98</v>
      </c>
      <c r="C35" s="714"/>
      <c r="D35" s="714" t="s">
        <v>108</v>
      </c>
      <c r="E35" s="715"/>
      <c r="F35" s="715"/>
      <c r="G35" s="715"/>
      <c r="H35" s="715"/>
      <c r="I35" s="716"/>
      <c r="J35" s="434"/>
    </row>
    <row r="36" spans="1:10" s="134" customFormat="1" ht="30" customHeight="1" thickBot="1" x14ac:dyDescent="0.25">
      <c r="A36" s="358"/>
      <c r="B36" s="726" t="s">
        <v>4</v>
      </c>
      <c r="C36" s="727"/>
      <c r="D36" s="477" t="s">
        <v>62</v>
      </c>
      <c r="E36" s="387" t="s">
        <v>39</v>
      </c>
      <c r="F36" s="579" t="s">
        <v>132</v>
      </c>
      <c r="G36" s="388" t="s">
        <v>38</v>
      </c>
      <c r="H36" s="417" t="s">
        <v>40</v>
      </c>
      <c r="I36" s="398" t="s">
        <v>41</v>
      </c>
      <c r="J36" s="435"/>
    </row>
    <row r="37" spans="1:10" s="39" customFormat="1" ht="12.75" customHeight="1" x14ac:dyDescent="0.2">
      <c r="A37" s="482"/>
      <c r="B37" s="717" t="s">
        <v>117</v>
      </c>
      <c r="C37" s="718"/>
      <c r="D37" s="406"/>
      <c r="E37" s="409"/>
      <c r="F37" s="583"/>
      <c r="G37" s="410"/>
      <c r="H37" s="418"/>
      <c r="I37" s="419" t="str">
        <f t="shared" ref="I37:I46" si="4">IF(G37="","",+G37-H37)</f>
        <v/>
      </c>
      <c r="J37" s="434"/>
    </row>
    <row r="38" spans="1:10" s="39" customFormat="1" ht="12.75" customHeight="1" x14ac:dyDescent="0.2">
      <c r="A38" s="482"/>
      <c r="B38" s="717" t="s">
        <v>33</v>
      </c>
      <c r="C38" s="718"/>
      <c r="D38" s="436"/>
      <c r="E38" s="437"/>
      <c r="F38" s="584"/>
      <c r="G38" s="438"/>
      <c r="H38" s="439"/>
      <c r="I38" s="440" t="str">
        <f t="shared" si="4"/>
        <v/>
      </c>
      <c r="J38" s="434"/>
    </row>
    <row r="39" spans="1:10" s="39" customFormat="1" ht="12.75" customHeight="1" x14ac:dyDescent="0.2">
      <c r="A39" s="482"/>
      <c r="B39" s="717" t="s">
        <v>36</v>
      </c>
      <c r="C39" s="718"/>
      <c r="D39" s="441"/>
      <c r="E39" s="442"/>
      <c r="F39" s="584"/>
      <c r="G39" s="443"/>
      <c r="H39" s="444"/>
      <c r="I39" s="445" t="str">
        <f t="shared" si="4"/>
        <v/>
      </c>
      <c r="J39" s="434"/>
    </row>
    <row r="40" spans="1:10" s="39" customFormat="1" ht="12.75" customHeight="1" x14ac:dyDescent="0.2">
      <c r="A40" s="482"/>
      <c r="B40" s="717" t="s">
        <v>31</v>
      </c>
      <c r="C40" s="718"/>
      <c r="D40" s="446"/>
      <c r="E40" s="447"/>
      <c r="F40" s="584"/>
      <c r="G40" s="448"/>
      <c r="H40" s="449"/>
      <c r="I40" s="450" t="str">
        <f t="shared" si="4"/>
        <v/>
      </c>
      <c r="J40" s="434"/>
    </row>
    <row r="41" spans="1:10" s="39" customFormat="1" ht="12.75" customHeight="1" x14ac:dyDescent="0.2">
      <c r="A41" s="482"/>
      <c r="B41" s="717" t="s">
        <v>32</v>
      </c>
      <c r="C41" s="718"/>
      <c r="D41" s="451"/>
      <c r="E41" s="452"/>
      <c r="F41" s="584"/>
      <c r="G41" s="453"/>
      <c r="H41" s="454"/>
      <c r="I41" s="455" t="str">
        <f t="shared" si="4"/>
        <v/>
      </c>
      <c r="J41" s="434"/>
    </row>
    <row r="42" spans="1:10" s="39" customFormat="1" ht="12.75" customHeight="1" x14ac:dyDescent="0.2">
      <c r="A42" s="482"/>
      <c r="B42" s="717" t="s">
        <v>34</v>
      </c>
      <c r="C42" s="718"/>
      <c r="D42" s="456"/>
      <c r="E42" s="457"/>
      <c r="F42" s="584"/>
      <c r="G42" s="458"/>
      <c r="H42" s="459"/>
      <c r="I42" s="460" t="str">
        <f t="shared" si="4"/>
        <v/>
      </c>
      <c r="J42" s="434"/>
    </row>
    <row r="43" spans="1:10" s="39" customFormat="1" ht="12.75" customHeight="1" x14ac:dyDescent="0.2">
      <c r="A43" s="482"/>
      <c r="B43" s="717" t="s">
        <v>35</v>
      </c>
      <c r="C43" s="718"/>
      <c r="D43" s="461"/>
      <c r="E43" s="462"/>
      <c r="F43" s="584"/>
      <c r="G43" s="463"/>
      <c r="H43" s="464"/>
      <c r="I43" s="465" t="str">
        <f t="shared" si="4"/>
        <v/>
      </c>
      <c r="J43" s="434"/>
    </row>
    <row r="44" spans="1:10" s="39" customFormat="1" ht="12.75" customHeight="1" x14ac:dyDescent="0.2">
      <c r="A44" s="482"/>
      <c r="B44" s="717" t="s">
        <v>116</v>
      </c>
      <c r="C44" s="718"/>
      <c r="D44" s="466"/>
      <c r="E44" s="467"/>
      <c r="F44" s="584"/>
      <c r="G44" s="468"/>
      <c r="H44" s="469"/>
      <c r="I44" s="470" t="str">
        <f t="shared" si="4"/>
        <v/>
      </c>
      <c r="J44" s="434"/>
    </row>
    <row r="45" spans="1:10" s="39" customFormat="1" ht="12.75" customHeight="1" x14ac:dyDescent="0.2">
      <c r="A45" s="482"/>
      <c r="B45" s="717" t="s">
        <v>37</v>
      </c>
      <c r="C45" s="718"/>
      <c r="D45" s="471"/>
      <c r="E45" s="472"/>
      <c r="F45" s="584"/>
      <c r="G45" s="473"/>
      <c r="H45" s="474"/>
      <c r="I45" s="475" t="str">
        <f t="shared" si="4"/>
        <v/>
      </c>
      <c r="J45" s="434"/>
    </row>
    <row r="46" spans="1:10" s="39" customFormat="1" ht="12.75" customHeight="1" thickBot="1" x14ac:dyDescent="0.25">
      <c r="A46" s="482"/>
      <c r="B46" s="719"/>
      <c r="C46" s="720"/>
      <c r="D46" s="408"/>
      <c r="E46" s="414"/>
      <c r="F46" s="586"/>
      <c r="G46" s="415"/>
      <c r="H46" s="421"/>
      <c r="I46" s="348" t="str">
        <f t="shared" si="4"/>
        <v/>
      </c>
      <c r="J46" s="434"/>
    </row>
    <row r="47" spans="1:10" s="39" customFormat="1" ht="15" customHeight="1" thickBot="1" x14ac:dyDescent="0.25">
      <c r="A47" s="483"/>
      <c r="B47" s="721" t="s">
        <v>131</v>
      </c>
      <c r="C47" s="722"/>
      <c r="D47" s="595">
        <f>SUM(D37:D46)</f>
        <v>0</v>
      </c>
      <c r="E47" s="596">
        <f t="shared" ref="E47:I47" si="5">SUM(E37:E46)</f>
        <v>0</v>
      </c>
      <c r="F47" s="597">
        <f>SUM(F37:F46)</f>
        <v>0</v>
      </c>
      <c r="G47" s="598">
        <f t="shared" si="5"/>
        <v>0</v>
      </c>
      <c r="H47" s="401">
        <f t="shared" si="5"/>
        <v>0</v>
      </c>
      <c r="I47" s="402">
        <f t="shared" si="5"/>
        <v>0</v>
      </c>
      <c r="J47" s="434"/>
    </row>
    <row r="48" spans="1:10" x14ac:dyDescent="0.2">
      <c r="A48" s="57"/>
      <c r="B48" s="57"/>
      <c r="C48" s="57"/>
      <c r="D48" s="57"/>
      <c r="E48" s="57"/>
      <c r="F48" s="57"/>
      <c r="G48" s="57"/>
      <c r="H48" s="57"/>
      <c r="I48" s="57"/>
    </row>
  </sheetData>
  <sheetProtection algorithmName="SHA-512" hashValue="D1/iKNEZPXXbjQhY6OlBmhA1QWHSDuxCExV6REpDfKccIApTzGEZ7Gt9KjqY585TasFkg8o0pVgwyklF/Wo95w==" saltValue="vySJeFpT5U/dUg3qT7JmZw==" spinCount="100000" sheet="1" objects="1" scenarios="1"/>
  <protectedRanges>
    <protectedRange password="CA35" sqref="H9:H18 H23:H32 H37:H46" name="Range1"/>
    <protectedRange password="EDC4" sqref="E9:G18 E23:G32 E37:G46" name="Range2"/>
  </protectedRanges>
  <mergeCells count="43">
    <mergeCell ref="B47:C47"/>
    <mergeCell ref="B41:C41"/>
    <mergeCell ref="B42:C42"/>
    <mergeCell ref="B43:C43"/>
    <mergeCell ref="B44:C44"/>
    <mergeCell ref="B45:C45"/>
    <mergeCell ref="B46:C46"/>
    <mergeCell ref="D35:I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5:C35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1:C21"/>
    <mergeCell ref="D21:I21"/>
    <mergeCell ref="B22:C22"/>
    <mergeCell ref="B11:C11"/>
    <mergeCell ref="B12:C12"/>
    <mergeCell ref="B13:C13"/>
    <mergeCell ref="B14:C14"/>
    <mergeCell ref="B15:C15"/>
    <mergeCell ref="B16:C16"/>
    <mergeCell ref="B6:C6"/>
    <mergeCell ref="B7:C7"/>
    <mergeCell ref="D7:I7"/>
    <mergeCell ref="B8:C8"/>
    <mergeCell ref="B9:C9"/>
    <mergeCell ref="B10:C10"/>
  </mergeCells>
  <printOptions horizontalCentered="1" verticalCentered="1"/>
  <pageMargins left="0.28749999999999998" right="0.28749999999999998" top="0" bottom="0" header="0" footer="0"/>
  <pageSetup scale="86" firstPageNumber="0" fitToHeight="2" orientation="landscape" cellComments="asDisplayed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1"/>
    <pageSetUpPr fitToPage="1"/>
  </sheetPr>
  <dimension ref="A1:Z79"/>
  <sheetViews>
    <sheetView showGridLines="0" topLeftCell="A28" zoomScale="90" zoomScaleNormal="90" workbookViewId="0"/>
  </sheetViews>
  <sheetFormatPr defaultColWidth="9.140625" defaultRowHeight="12.75" x14ac:dyDescent="0.2"/>
  <cols>
    <col min="1" max="1" width="1.7109375" style="479" customWidth="1"/>
    <col min="2" max="2" width="5.7109375" style="248" customWidth="1"/>
    <col min="3" max="3" width="11.28515625" style="1" customWidth="1"/>
    <col min="4" max="4" width="16.5703125" style="1" customWidth="1"/>
    <col min="5" max="5" width="2.7109375" style="1" customWidth="1"/>
    <col min="6" max="6" width="12.7109375" style="1" customWidth="1"/>
    <col min="7" max="7" width="2.7109375" style="91" customWidth="1"/>
    <col min="8" max="8" width="12.5703125" style="1" customWidth="1"/>
    <col min="9" max="9" width="2.7109375" style="1" customWidth="1"/>
    <col min="10" max="10" width="12.5703125" style="1" customWidth="1"/>
    <col min="11" max="11" width="2.7109375" style="91" customWidth="1"/>
    <col min="12" max="12" width="13.42578125" style="1" customWidth="1"/>
    <col min="13" max="13" width="5.7109375" style="1" customWidth="1"/>
    <col min="14" max="14" width="1.85546875" style="1" customWidth="1"/>
    <col min="15" max="15" width="1.5703125" style="1" customWidth="1"/>
    <col min="16" max="16" width="10.7109375" style="1" customWidth="1"/>
    <col min="17" max="17" width="14.85546875" style="1" customWidth="1"/>
    <col min="18" max="18" width="16" style="1" customWidth="1"/>
    <col min="19" max="19" width="1.7109375" style="1" customWidth="1"/>
    <col min="20" max="16384" width="9.140625" style="1"/>
  </cols>
  <sheetData>
    <row r="1" spans="1:26" s="373" customFormat="1" x14ac:dyDescent="0.2">
      <c r="A1" s="479"/>
    </row>
    <row r="2" spans="1:26" x14ac:dyDescent="0.2">
      <c r="C2" s="61" t="s">
        <v>42</v>
      </c>
      <c r="E2" s="62"/>
      <c r="F2" s="62"/>
      <c r="G2" s="105"/>
      <c r="H2" s="63"/>
      <c r="I2" s="63"/>
    </row>
    <row r="3" spans="1:26" s="64" customFormat="1" ht="6" customHeight="1" x14ac:dyDescent="0.15">
      <c r="A3" s="484"/>
      <c r="B3" s="263"/>
      <c r="D3" s="98"/>
      <c r="E3" s="98"/>
      <c r="F3" s="98"/>
      <c r="G3" s="98"/>
      <c r="H3" s="99"/>
      <c r="I3" s="99"/>
      <c r="J3" s="100"/>
      <c r="K3" s="100"/>
      <c r="L3" s="100"/>
      <c r="M3" s="100"/>
      <c r="N3" s="100"/>
      <c r="O3" s="100"/>
      <c r="P3" s="100"/>
    </row>
    <row r="4" spans="1:26" s="64" customFormat="1" x14ac:dyDescent="0.2">
      <c r="A4" s="295"/>
      <c r="B4" s="295"/>
      <c r="C4" s="796" t="s">
        <v>57</v>
      </c>
      <c r="D4" s="797"/>
      <c r="E4" s="791"/>
      <c r="F4" s="792"/>
      <c r="G4" s="792"/>
      <c r="H4" s="792"/>
      <c r="I4" s="792"/>
      <c r="J4" s="792"/>
      <c r="K4" s="792"/>
      <c r="L4" s="792"/>
      <c r="M4" s="793"/>
      <c r="N4" s="251"/>
      <c r="Q4" s="97"/>
    </row>
    <row r="5" spans="1:26" ht="6.75" customHeight="1" x14ac:dyDescent="0.2">
      <c r="D5" s="77"/>
      <c r="E5" s="77"/>
      <c r="F5" s="77"/>
      <c r="G5" s="77"/>
      <c r="H5" s="78"/>
      <c r="I5" s="78"/>
      <c r="J5" s="79"/>
      <c r="K5" s="79"/>
      <c r="L5" s="79"/>
      <c r="M5" s="79"/>
      <c r="N5" s="79"/>
      <c r="O5" s="79"/>
      <c r="P5" s="79"/>
    </row>
    <row r="6" spans="1:26" s="64" customFormat="1" x14ac:dyDescent="0.2">
      <c r="A6" s="295"/>
      <c r="B6" s="295"/>
      <c r="C6" s="787" t="s">
        <v>70</v>
      </c>
      <c r="D6" s="789"/>
      <c r="E6" s="791"/>
      <c r="F6" s="792"/>
      <c r="G6" s="792"/>
      <c r="H6" s="792"/>
      <c r="I6" s="792"/>
      <c r="J6" s="792"/>
      <c r="K6" s="792"/>
      <c r="L6" s="792"/>
      <c r="M6" s="793"/>
      <c r="N6" s="147"/>
      <c r="O6" s="147"/>
      <c r="P6" s="147"/>
      <c r="Q6" s="97"/>
      <c r="R6" s="227"/>
      <c r="S6" s="148"/>
      <c r="T6" s="148"/>
      <c r="U6" s="149"/>
    </row>
    <row r="7" spans="1:26" s="263" customFormat="1" ht="6.75" customHeight="1" x14ac:dyDescent="0.2">
      <c r="A7" s="295"/>
      <c r="B7" s="295"/>
      <c r="C7" s="238"/>
      <c r="D7" s="262"/>
      <c r="E7" s="304"/>
      <c r="F7" s="304"/>
      <c r="G7" s="304"/>
      <c r="H7" s="304"/>
      <c r="I7" s="304"/>
      <c r="J7" s="304"/>
      <c r="K7" s="304"/>
      <c r="L7" s="304"/>
      <c r="M7" s="147"/>
      <c r="N7" s="147"/>
      <c r="O7" s="147"/>
      <c r="P7" s="147"/>
      <c r="Q7" s="250"/>
      <c r="R7" s="227"/>
      <c r="S7" s="227"/>
      <c r="T7" s="227"/>
      <c r="U7" s="225"/>
    </row>
    <row r="8" spans="1:26" s="263" customFormat="1" x14ac:dyDescent="0.2">
      <c r="A8" s="295"/>
      <c r="B8" s="295"/>
      <c r="C8" s="238"/>
      <c r="D8" s="281" t="s">
        <v>69</v>
      </c>
      <c r="E8" s="808"/>
      <c r="F8" s="809"/>
      <c r="G8" s="809"/>
      <c r="H8" s="809"/>
      <c r="I8" s="810"/>
      <c r="J8" s="304"/>
      <c r="K8" s="304"/>
      <c r="L8" s="304"/>
      <c r="M8" s="147"/>
      <c r="N8" s="147"/>
      <c r="O8" s="147"/>
      <c r="P8" s="147"/>
      <c r="Q8" s="250"/>
      <c r="R8" s="227"/>
      <c r="S8" s="227"/>
      <c r="T8" s="227"/>
      <c r="U8" s="225"/>
    </row>
    <row r="9" spans="1:26" s="263" customFormat="1" ht="6.75" customHeight="1" thickBot="1" x14ac:dyDescent="0.25">
      <c r="A9" s="84"/>
      <c r="B9" s="296"/>
      <c r="C9" s="275"/>
      <c r="D9" s="276"/>
      <c r="E9" s="305"/>
      <c r="F9" s="305"/>
      <c r="G9" s="305"/>
      <c r="H9" s="305"/>
      <c r="I9" s="305"/>
      <c r="J9" s="305"/>
      <c r="K9" s="305"/>
      <c r="L9" s="305"/>
      <c r="M9" s="305"/>
      <c r="N9" s="147"/>
      <c r="O9" s="147"/>
      <c r="P9" s="147"/>
      <c r="Q9" s="250"/>
      <c r="R9" s="227"/>
      <c r="S9" s="227"/>
      <c r="T9" s="227"/>
      <c r="U9" s="225"/>
    </row>
    <row r="10" spans="1:26" s="64" customFormat="1" ht="6.75" customHeight="1" x14ac:dyDescent="0.2">
      <c r="A10" s="81"/>
      <c r="B10" s="81"/>
      <c r="C10" s="81"/>
      <c r="D10" s="80"/>
      <c r="E10" s="82"/>
      <c r="F10" s="241"/>
      <c r="G10" s="106"/>
      <c r="H10" s="107"/>
      <c r="I10" s="96"/>
      <c r="J10" s="84"/>
      <c r="K10" s="83"/>
      <c r="L10" s="83"/>
      <c r="M10" s="81"/>
      <c r="N10" s="81"/>
      <c r="O10" s="750"/>
      <c r="P10" s="751"/>
      <c r="Q10" s="101"/>
      <c r="R10" s="227"/>
      <c r="S10" s="148"/>
      <c r="T10" s="148"/>
      <c r="U10" s="149"/>
    </row>
    <row r="11" spans="1:26" s="263" customFormat="1" ht="12" customHeight="1" x14ac:dyDescent="0.2">
      <c r="A11" s="295"/>
      <c r="B11" s="295"/>
      <c r="C11" s="758" t="s">
        <v>76</v>
      </c>
      <c r="D11" s="759"/>
      <c r="E11" s="759"/>
      <c r="F11" s="759"/>
      <c r="G11" s="759"/>
      <c r="H11" s="759"/>
      <c r="I11" s="759"/>
      <c r="J11" s="759"/>
      <c r="K11" s="759"/>
      <c r="L11" s="759"/>
      <c r="M11" s="266"/>
      <c r="N11" s="81"/>
      <c r="O11" s="750"/>
      <c r="P11" s="751"/>
      <c r="Q11" s="250"/>
      <c r="R11" s="227"/>
      <c r="S11" s="227"/>
      <c r="T11" s="227"/>
      <c r="U11" s="225"/>
    </row>
    <row r="12" spans="1:26" s="263" customFormat="1" ht="6.75" customHeight="1" x14ac:dyDescent="0.2">
      <c r="A12" s="485"/>
      <c r="B12" s="327"/>
      <c r="C12" s="327"/>
      <c r="D12" s="328"/>
      <c r="E12" s="82"/>
      <c r="F12" s="264"/>
      <c r="G12" s="106"/>
      <c r="H12" s="265"/>
      <c r="I12" s="265"/>
      <c r="J12" s="83"/>
      <c r="K12" s="83"/>
      <c r="L12" s="83"/>
      <c r="M12" s="266"/>
      <c r="N12" s="81"/>
      <c r="O12" s="750"/>
      <c r="P12" s="751"/>
      <c r="Q12" s="283"/>
      <c r="R12" s="227"/>
      <c r="S12" s="227"/>
      <c r="T12" s="227"/>
      <c r="U12" s="225"/>
    </row>
    <row r="13" spans="1:26" s="93" customFormat="1" ht="25.5" customHeight="1" x14ac:dyDescent="0.2">
      <c r="A13" s="83"/>
      <c r="B13" s="733" t="s">
        <v>114</v>
      </c>
      <c r="C13" s="734"/>
      <c r="D13" s="735"/>
      <c r="E13" s="240"/>
      <c r="F13" s="303" t="s">
        <v>72</v>
      </c>
      <c r="G13" s="230"/>
      <c r="H13" s="132" t="s">
        <v>67</v>
      </c>
      <c r="I13" s="229"/>
      <c r="J13" s="132" t="s">
        <v>68</v>
      </c>
      <c r="K13" s="226"/>
      <c r="L13" s="132" t="s">
        <v>43</v>
      </c>
      <c r="M13" s="292"/>
      <c r="O13" s="226"/>
      <c r="P13" s="284"/>
      <c r="Q13" s="83"/>
      <c r="R13" s="83"/>
      <c r="S13" s="148"/>
      <c r="T13" s="148"/>
      <c r="U13" s="150"/>
      <c r="V13" s="83"/>
      <c r="W13" s="138"/>
      <c r="X13" s="151"/>
      <c r="Y13" s="151"/>
      <c r="Z13" s="97"/>
    </row>
    <row r="14" spans="1:26" s="263" customFormat="1" ht="6.75" customHeight="1" thickBot="1" x14ac:dyDescent="0.25">
      <c r="A14" s="83"/>
      <c r="B14" s="83"/>
      <c r="C14" s="239"/>
      <c r="D14" s="240"/>
      <c r="E14" s="240"/>
      <c r="F14" s="280"/>
      <c r="G14" s="230"/>
      <c r="H14" s="226"/>
      <c r="I14" s="229"/>
      <c r="J14" s="226"/>
      <c r="K14" s="226"/>
      <c r="L14" s="226"/>
      <c r="M14" s="293"/>
      <c r="O14" s="226"/>
      <c r="P14" s="284"/>
      <c r="Q14" s="83"/>
      <c r="R14" s="83"/>
      <c r="S14" s="227"/>
      <c r="T14" s="227"/>
      <c r="U14" s="232"/>
      <c r="V14" s="83"/>
      <c r="W14" s="138"/>
      <c r="X14" s="151"/>
      <c r="Y14" s="151"/>
      <c r="Z14" s="251"/>
    </row>
    <row r="15" spans="1:26" s="263" customFormat="1" ht="12.75" customHeight="1" thickBot="1" x14ac:dyDescent="0.25">
      <c r="A15" s="486"/>
      <c r="B15" s="249"/>
      <c r="C15" s="761" t="s">
        <v>61</v>
      </c>
      <c r="D15" s="762"/>
      <c r="E15" s="762"/>
      <c r="F15" s="763"/>
      <c r="G15" s="64"/>
      <c r="H15" s="551"/>
      <c r="I15" s="86"/>
      <c r="J15" s="551"/>
      <c r="K15" s="250"/>
      <c r="L15" s="556">
        <f>+H15+J15</f>
        <v>0</v>
      </c>
      <c r="M15" s="293"/>
      <c r="O15" s="226"/>
      <c r="P15" s="284"/>
      <c r="Q15" s="83"/>
      <c r="R15" s="83"/>
      <c r="S15" s="227"/>
      <c r="T15" s="227"/>
      <c r="U15" s="232"/>
      <c r="V15" s="83"/>
      <c r="W15" s="138"/>
      <c r="X15" s="151"/>
      <c r="Y15" s="151"/>
      <c r="Z15" s="251"/>
    </row>
    <row r="16" spans="1:26" s="93" customFormat="1" ht="6.75" customHeight="1" x14ac:dyDescent="0.2">
      <c r="A16" s="81"/>
      <c r="B16" s="81"/>
      <c r="C16" s="81"/>
      <c r="D16" s="111"/>
      <c r="E16" s="87"/>
      <c r="F16" s="112"/>
      <c r="G16" s="230"/>
      <c r="H16" s="103"/>
      <c r="I16" s="227"/>
      <c r="J16" s="146"/>
      <c r="K16" s="226"/>
      <c r="L16" s="84"/>
      <c r="M16" s="227"/>
      <c r="O16" s="122"/>
      <c r="P16" s="752"/>
      <c r="Q16" s="754"/>
      <c r="R16" s="754"/>
      <c r="S16" s="148"/>
      <c r="T16" s="148"/>
      <c r="U16" s="150"/>
      <c r="V16" s="83"/>
      <c r="W16" s="151"/>
      <c r="X16" s="151"/>
      <c r="Y16" s="151"/>
      <c r="Z16" s="97"/>
    </row>
    <row r="17" spans="1:26" x14ac:dyDescent="0.2">
      <c r="D17" s="231" t="s">
        <v>44</v>
      </c>
      <c r="E17" s="233"/>
      <c r="F17" s="541"/>
      <c r="G17" s="223"/>
      <c r="H17" s="555" t="str">
        <f>IF(F17="","",+F17*H15+30*H15)</f>
        <v/>
      </c>
      <c r="I17" s="522"/>
      <c r="J17" s="555" t="str">
        <f>IF(F17="","",+F17*$J$15+30*J15)</f>
        <v/>
      </c>
      <c r="K17" s="523"/>
      <c r="L17" s="555" t="str">
        <f>IF(F17="","",+H17+J17)</f>
        <v/>
      </c>
      <c r="M17" s="227"/>
      <c r="O17" s="177"/>
      <c r="P17" s="754"/>
      <c r="Q17" s="754"/>
      <c r="R17" s="754"/>
      <c r="S17" s="148"/>
      <c r="T17" s="148"/>
      <c r="U17" s="150"/>
      <c r="V17" s="92"/>
      <c r="W17" s="151"/>
      <c r="X17" s="151"/>
      <c r="Y17" s="151"/>
      <c r="Z17" s="95"/>
    </row>
    <row r="18" spans="1:26" s="91" customFormat="1" ht="7.15" customHeight="1" x14ac:dyDescent="0.2">
      <c r="A18" s="479"/>
      <c r="B18" s="248"/>
      <c r="D18" s="231"/>
      <c r="E18" s="227"/>
      <c r="F18" s="219"/>
      <c r="G18" s="223"/>
      <c r="H18" s="524"/>
      <c r="I18" s="522"/>
      <c r="J18" s="524"/>
      <c r="K18" s="523"/>
      <c r="L18" s="525"/>
      <c r="M18" s="227"/>
      <c r="O18" s="177"/>
      <c r="P18" s="754"/>
      <c r="Q18" s="754"/>
      <c r="R18" s="754"/>
      <c r="S18" s="148"/>
      <c r="T18" s="148"/>
      <c r="U18" s="150"/>
      <c r="V18" s="92"/>
      <c r="W18" s="151"/>
      <c r="X18" s="151"/>
      <c r="Y18" s="151"/>
      <c r="Z18" s="95"/>
    </row>
    <row r="19" spans="1:26" s="91" customFormat="1" x14ac:dyDescent="0.2">
      <c r="A19" s="479"/>
      <c r="B19" s="248"/>
      <c r="D19" s="231" t="s">
        <v>45</v>
      </c>
      <c r="E19" s="227"/>
      <c r="F19" s="541"/>
      <c r="G19" s="223"/>
      <c r="H19" s="555">
        <f>+F19*$H$15</f>
        <v>0</v>
      </c>
      <c r="I19" s="522"/>
      <c r="J19" s="555">
        <f>+F19*$J$15</f>
        <v>0</v>
      </c>
      <c r="K19" s="523"/>
      <c r="L19" s="555">
        <f>+H19+J19</f>
        <v>0</v>
      </c>
      <c r="M19" s="227"/>
      <c r="O19" s="177"/>
      <c r="P19" s="754"/>
      <c r="Q19" s="754"/>
      <c r="R19" s="754"/>
      <c r="S19" s="153"/>
      <c r="T19" s="153"/>
      <c r="U19" s="153"/>
      <c r="V19" s="92"/>
      <c r="W19" s="151"/>
      <c r="X19" s="151"/>
      <c r="Y19" s="151"/>
      <c r="Z19" s="95"/>
    </row>
    <row r="20" spans="1:26" s="91" customFormat="1" ht="7.15" customHeight="1" x14ac:dyDescent="0.2">
      <c r="A20" s="479"/>
      <c r="B20" s="248"/>
      <c r="D20" s="231"/>
      <c r="E20" s="227"/>
      <c r="F20" s="115"/>
      <c r="G20" s="223"/>
      <c r="H20" s="524"/>
      <c r="I20" s="522"/>
      <c r="J20" s="524"/>
      <c r="K20" s="523"/>
      <c r="L20" s="525"/>
      <c r="M20" s="227"/>
      <c r="O20" s="177"/>
      <c r="P20" s="232"/>
      <c r="Q20" s="232"/>
      <c r="R20" s="232"/>
      <c r="S20" s="95"/>
      <c r="U20" s="94"/>
      <c r="V20" s="92"/>
      <c r="W20" s="151"/>
      <c r="X20" s="151"/>
      <c r="Y20" s="151"/>
      <c r="Z20" s="95"/>
    </row>
    <row r="21" spans="1:26" s="91" customFormat="1" ht="12.75" customHeight="1" x14ac:dyDescent="0.2">
      <c r="A21" s="479"/>
      <c r="B21" s="248"/>
      <c r="D21" s="231" t="s">
        <v>71</v>
      </c>
      <c r="E21" s="227"/>
      <c r="F21" s="541"/>
      <c r="G21" s="223"/>
      <c r="H21" s="555">
        <f>+F21*$H$15</f>
        <v>0</v>
      </c>
      <c r="I21" s="522"/>
      <c r="J21" s="555">
        <f>+F21*$J$15</f>
        <v>0</v>
      </c>
      <c r="K21" s="523"/>
      <c r="L21" s="555">
        <f>+H21+J21</f>
        <v>0</v>
      </c>
      <c r="M21" s="227"/>
      <c r="O21" s="177"/>
      <c r="P21" s="755"/>
      <c r="Q21" s="756"/>
      <c r="R21" s="756"/>
      <c r="S21" s="95"/>
      <c r="U21" s="94"/>
      <c r="V21" s="92"/>
      <c r="W21" s="151"/>
      <c r="X21" s="151"/>
      <c r="Y21" s="151"/>
      <c r="Z21" s="95"/>
    </row>
    <row r="22" spans="1:26" s="91" customFormat="1" ht="7.15" customHeight="1" x14ac:dyDescent="0.2">
      <c r="A22" s="479"/>
      <c r="B22" s="248"/>
      <c r="D22" s="231"/>
      <c r="E22" s="227"/>
      <c r="F22" s="115"/>
      <c r="G22" s="223"/>
      <c r="H22" s="524"/>
      <c r="I22" s="522"/>
      <c r="J22" s="524"/>
      <c r="K22" s="523"/>
      <c r="L22" s="525"/>
      <c r="M22" s="227"/>
      <c r="O22" s="177"/>
      <c r="P22" s="756"/>
      <c r="Q22" s="756"/>
      <c r="R22" s="756"/>
      <c r="S22" s="95"/>
      <c r="U22" s="94"/>
      <c r="V22" s="92"/>
      <c r="W22" s="151"/>
      <c r="X22" s="151"/>
      <c r="Y22" s="151"/>
      <c r="Z22" s="95"/>
    </row>
    <row r="23" spans="1:26" s="91" customFormat="1" ht="13.15" customHeight="1" x14ac:dyDescent="0.2">
      <c r="A23" s="479"/>
      <c r="B23" s="248"/>
      <c r="D23" s="109" t="s">
        <v>90</v>
      </c>
      <c r="E23" s="227"/>
      <c r="F23" s="541"/>
      <c r="G23" s="223"/>
      <c r="H23" s="555">
        <f>+F23*H15</f>
        <v>0</v>
      </c>
      <c r="I23" s="522"/>
      <c r="J23" s="555">
        <f>+F23*J15</f>
        <v>0</v>
      </c>
      <c r="K23" s="523"/>
      <c r="L23" s="555">
        <f>+H23+J23</f>
        <v>0</v>
      </c>
      <c r="M23" s="227"/>
      <c r="O23" s="177"/>
      <c r="P23" s="756"/>
      <c r="Q23" s="756"/>
      <c r="R23" s="756"/>
      <c r="S23" s="95"/>
      <c r="U23" s="94"/>
      <c r="V23" s="92"/>
      <c r="W23" s="151"/>
      <c r="X23" s="151"/>
      <c r="Y23" s="151"/>
      <c r="Z23" s="95"/>
    </row>
    <row r="24" spans="1:26" s="91" customFormat="1" ht="7.15" customHeight="1" x14ac:dyDescent="0.2">
      <c r="A24" s="487"/>
      <c r="B24" s="174"/>
      <c r="C24" s="174"/>
      <c r="D24" s="235"/>
      <c r="E24" s="227"/>
      <c r="F24" s="220"/>
      <c r="G24" s="223"/>
      <c r="H24" s="526"/>
      <c r="I24" s="522"/>
      <c r="J24" s="527"/>
      <c r="K24" s="523"/>
      <c r="L24" s="525"/>
      <c r="M24" s="227"/>
      <c r="O24" s="178"/>
      <c r="P24" s="756"/>
      <c r="Q24" s="756"/>
      <c r="R24" s="756"/>
      <c r="S24" s="95"/>
      <c r="U24" s="94"/>
      <c r="V24" s="92"/>
      <c r="W24" s="151"/>
      <c r="X24" s="151"/>
      <c r="Y24" s="151"/>
      <c r="Z24" s="95"/>
    </row>
    <row r="25" spans="1:26" ht="12.6" customHeight="1" x14ac:dyDescent="0.2">
      <c r="A25" s="92"/>
      <c r="B25" s="795" t="s">
        <v>80</v>
      </c>
      <c r="C25" s="795"/>
      <c r="D25" s="795"/>
      <c r="E25" s="227"/>
      <c r="F25" s="542"/>
      <c r="G25" s="223"/>
      <c r="H25" s="557">
        <f>+F25*0.565</f>
        <v>0</v>
      </c>
      <c r="I25" s="522"/>
      <c r="J25" s="528"/>
      <c r="K25" s="523"/>
      <c r="L25" s="555">
        <f>+H25</f>
        <v>0</v>
      </c>
      <c r="M25" s="227"/>
      <c r="O25" s="177"/>
      <c r="P25" s="756"/>
      <c r="Q25" s="756"/>
      <c r="R25" s="756"/>
      <c r="S25" s="95"/>
      <c r="U25" s="94"/>
      <c r="V25" s="92"/>
      <c r="W25" s="151"/>
      <c r="X25" s="151"/>
      <c r="Y25" s="151"/>
      <c r="Z25" s="95"/>
    </row>
    <row r="26" spans="1:26" s="91" customFormat="1" ht="7.15" customHeight="1" x14ac:dyDescent="0.2">
      <c r="A26" s="114"/>
      <c r="B26" s="798"/>
      <c r="C26" s="799"/>
      <c r="D26" s="799"/>
      <c r="E26" s="227"/>
      <c r="F26" s="221"/>
      <c r="G26" s="223"/>
      <c r="H26" s="522"/>
      <c r="I26" s="522"/>
      <c r="J26" s="528"/>
      <c r="K26" s="523"/>
      <c r="L26" s="522"/>
      <c r="M26" s="227"/>
      <c r="O26" s="177"/>
      <c r="P26" s="756"/>
      <c r="Q26" s="756"/>
      <c r="R26" s="756"/>
      <c r="S26" s="95"/>
      <c r="U26" s="94"/>
      <c r="V26" s="92"/>
      <c r="W26" s="151"/>
      <c r="X26" s="151"/>
      <c r="Y26" s="151"/>
      <c r="Z26" s="95"/>
    </row>
    <row r="27" spans="1:26" ht="12.6" customHeight="1" x14ac:dyDescent="0.2">
      <c r="A27" s="114"/>
      <c r="B27" s="802" t="s">
        <v>78</v>
      </c>
      <c r="C27" s="803"/>
      <c r="D27" s="804"/>
      <c r="E27" s="227"/>
      <c r="F27" s="543"/>
      <c r="G27" s="223"/>
      <c r="H27" s="557">
        <f>+F27</f>
        <v>0</v>
      </c>
      <c r="I27" s="522"/>
      <c r="J27" s="528"/>
      <c r="K27" s="523"/>
      <c r="L27" s="557">
        <f>+H27</f>
        <v>0</v>
      </c>
      <c r="M27" s="227"/>
      <c r="O27" s="177"/>
      <c r="P27" s="752"/>
      <c r="Q27" s="753"/>
      <c r="R27" s="753"/>
      <c r="S27" s="95"/>
      <c r="V27" s="57"/>
      <c r="W27" s="57"/>
      <c r="X27" s="57"/>
      <c r="Y27" s="57"/>
    </row>
    <row r="28" spans="1:26" ht="7.15" customHeight="1" x14ac:dyDescent="0.2">
      <c r="A28" s="114"/>
      <c r="B28" s="800"/>
      <c r="C28" s="801"/>
      <c r="D28" s="801"/>
      <c r="E28" s="317"/>
      <c r="F28" s="222"/>
      <c r="G28" s="223"/>
      <c r="H28" s="528"/>
      <c r="I28" s="522"/>
      <c r="J28" s="528"/>
      <c r="K28" s="523"/>
      <c r="L28" s="528"/>
      <c r="M28" s="227"/>
      <c r="O28" s="177"/>
      <c r="P28" s="753"/>
      <c r="Q28" s="753"/>
      <c r="R28" s="753"/>
      <c r="S28" s="95"/>
    </row>
    <row r="29" spans="1:26" s="248" customFormat="1" ht="12.75" customHeight="1" x14ac:dyDescent="0.2">
      <c r="A29" s="114"/>
      <c r="B29" s="794" t="s">
        <v>87</v>
      </c>
      <c r="C29" s="795"/>
      <c r="D29" s="795"/>
      <c r="E29" s="227"/>
      <c r="F29" s="544"/>
      <c r="G29" s="223"/>
      <c r="H29" s="561">
        <f>+F29*H15</f>
        <v>0</v>
      </c>
      <c r="I29" s="522"/>
      <c r="J29" s="529"/>
      <c r="K29" s="523"/>
      <c r="L29" s="558">
        <f>+H29+J29</f>
        <v>0</v>
      </c>
      <c r="M29" s="244"/>
      <c r="O29" s="177"/>
      <c r="P29" s="753"/>
      <c r="Q29" s="753"/>
      <c r="R29" s="753"/>
      <c r="S29" s="285"/>
      <c r="T29" s="285"/>
      <c r="U29" s="285"/>
      <c r="V29" s="285"/>
      <c r="W29" s="314"/>
    </row>
    <row r="30" spans="1:26" s="248" customFormat="1" ht="6.75" customHeight="1" x14ac:dyDescent="0.2">
      <c r="A30" s="92"/>
      <c r="B30" s="323"/>
      <c r="C30" s="323"/>
      <c r="D30" s="323"/>
      <c r="E30" s="244"/>
      <c r="F30" s="315"/>
      <c r="G30" s="242"/>
      <c r="H30" s="529"/>
      <c r="I30" s="522"/>
      <c r="J30" s="529"/>
      <c r="K30" s="523"/>
      <c r="L30" s="530"/>
      <c r="M30" s="244"/>
      <c r="O30" s="177"/>
      <c r="P30" s="753"/>
      <c r="Q30" s="753"/>
      <c r="R30" s="753"/>
      <c r="S30" s="285"/>
      <c r="T30" s="285"/>
      <c r="U30" s="285"/>
      <c r="V30" s="285"/>
      <c r="W30" s="314"/>
    </row>
    <row r="31" spans="1:26" s="248" customFormat="1" ht="12.75" customHeight="1" x14ac:dyDescent="0.2">
      <c r="A31" s="136"/>
      <c r="B31" s="745" t="s">
        <v>88</v>
      </c>
      <c r="C31" s="746"/>
      <c r="D31" s="746"/>
      <c r="E31" s="322"/>
      <c r="F31" s="545"/>
      <c r="G31" s="91"/>
      <c r="H31" s="557">
        <f>+F31*H15</f>
        <v>0</v>
      </c>
      <c r="I31" s="522"/>
      <c r="J31" s="531"/>
      <c r="K31" s="532"/>
      <c r="L31" s="555">
        <f>+H31</f>
        <v>0</v>
      </c>
      <c r="M31" s="244"/>
      <c r="O31" s="177"/>
      <c r="P31" s="753"/>
      <c r="Q31" s="753"/>
      <c r="R31" s="753"/>
      <c r="S31" s="285"/>
      <c r="T31" s="285"/>
      <c r="U31" s="285"/>
      <c r="V31" s="285"/>
      <c r="W31" s="314"/>
    </row>
    <row r="32" spans="1:26" s="248" customFormat="1" ht="6.75" customHeight="1" x14ac:dyDescent="0.2">
      <c r="A32" s="488"/>
      <c r="B32" s="318"/>
      <c r="C32" s="319"/>
      <c r="D32" s="319"/>
      <c r="E32" s="244"/>
      <c r="F32" s="320"/>
      <c r="G32" s="242"/>
      <c r="H32" s="529"/>
      <c r="I32" s="522"/>
      <c r="J32" s="529"/>
      <c r="K32" s="523"/>
      <c r="L32" s="533"/>
      <c r="M32" s="244"/>
      <c r="O32" s="177"/>
      <c r="P32" s="753"/>
      <c r="Q32" s="753"/>
      <c r="R32" s="753"/>
      <c r="S32" s="285"/>
      <c r="T32" s="285"/>
      <c r="U32" s="285"/>
      <c r="V32" s="285"/>
      <c r="W32" s="314"/>
    </row>
    <row r="33" spans="1:23" ht="12.6" customHeight="1" x14ac:dyDescent="0.2">
      <c r="A33" s="488"/>
      <c r="B33" s="805" t="s">
        <v>79</v>
      </c>
      <c r="C33" s="806"/>
      <c r="D33" s="807"/>
      <c r="E33" s="227"/>
      <c r="F33" s="546"/>
      <c r="G33" s="223"/>
      <c r="H33" s="534"/>
      <c r="I33" s="522"/>
      <c r="J33" s="557">
        <f>+F33*0.565</f>
        <v>0</v>
      </c>
      <c r="K33" s="523"/>
      <c r="L33" s="559">
        <f>+J33</f>
        <v>0</v>
      </c>
      <c r="M33" s="227"/>
      <c r="O33" s="177"/>
      <c r="P33" s="753"/>
      <c r="Q33" s="753"/>
      <c r="R33" s="753"/>
      <c r="S33" s="137"/>
      <c r="T33" s="154"/>
      <c r="U33" s="154"/>
      <c r="V33" s="154"/>
      <c r="W33" s="155"/>
    </row>
    <row r="34" spans="1:23" s="91" customFormat="1" ht="7.15" customHeight="1" x14ac:dyDescent="0.2">
      <c r="A34" s="114"/>
      <c r="B34" s="742"/>
      <c r="C34" s="743"/>
      <c r="D34" s="744"/>
      <c r="E34" s="227"/>
      <c r="F34" s="222"/>
      <c r="G34" s="223"/>
      <c r="H34" s="528"/>
      <c r="I34" s="522"/>
      <c r="J34" s="528"/>
      <c r="K34" s="523"/>
      <c r="L34" s="528"/>
      <c r="M34" s="227"/>
      <c r="O34" s="177"/>
      <c r="P34" s="753"/>
      <c r="Q34" s="753"/>
      <c r="R34" s="753"/>
      <c r="S34" s="156"/>
      <c r="T34" s="156"/>
      <c r="U34" s="156"/>
      <c r="V34" s="156"/>
      <c r="W34" s="157"/>
    </row>
    <row r="35" spans="1:23" s="91" customFormat="1" ht="12.6" customHeight="1" x14ac:dyDescent="0.2">
      <c r="A35" s="114"/>
      <c r="B35" s="736" t="s">
        <v>81</v>
      </c>
      <c r="C35" s="737"/>
      <c r="D35" s="738"/>
      <c r="E35" s="227"/>
      <c r="F35" s="543"/>
      <c r="G35" s="223"/>
      <c r="H35" s="535"/>
      <c r="I35" s="522"/>
      <c r="J35" s="557">
        <f>+F35</f>
        <v>0</v>
      </c>
      <c r="K35" s="523"/>
      <c r="L35" s="557">
        <f>+J35</f>
        <v>0</v>
      </c>
      <c r="M35" s="227"/>
      <c r="O35" s="177"/>
      <c r="P35" s="755"/>
      <c r="Q35" s="757"/>
      <c r="R35" s="757"/>
      <c r="S35" s="156"/>
      <c r="T35" s="156"/>
      <c r="U35" s="156"/>
      <c r="V35" s="156"/>
      <c r="W35" s="157"/>
    </row>
    <row r="36" spans="1:23" ht="7.15" customHeight="1" x14ac:dyDescent="0.2">
      <c r="A36" s="114"/>
      <c r="B36" s="742"/>
      <c r="C36" s="743"/>
      <c r="D36" s="744"/>
      <c r="E36" s="227"/>
      <c r="F36" s="222"/>
      <c r="G36" s="223"/>
      <c r="H36" s="536"/>
      <c r="I36" s="522"/>
      <c r="J36" s="536"/>
      <c r="K36" s="523"/>
      <c r="L36" s="537"/>
      <c r="M36" s="227"/>
      <c r="O36" s="177"/>
      <c r="P36" s="757"/>
      <c r="Q36" s="757"/>
      <c r="R36" s="757"/>
      <c r="S36" s="156"/>
      <c r="T36" s="156"/>
      <c r="U36" s="156"/>
      <c r="V36" s="156"/>
      <c r="W36" s="157"/>
    </row>
    <row r="37" spans="1:23" s="91" customFormat="1" ht="12.6" customHeight="1" x14ac:dyDescent="0.2">
      <c r="A37" s="114"/>
      <c r="B37" s="739" t="s">
        <v>86</v>
      </c>
      <c r="C37" s="740"/>
      <c r="D37" s="741"/>
      <c r="E37" s="227"/>
      <c r="F37" s="547"/>
      <c r="G37" s="223"/>
      <c r="H37" s="529"/>
      <c r="I37" s="522"/>
      <c r="J37" s="560">
        <f>+F37*J15</f>
        <v>0</v>
      </c>
      <c r="K37" s="523"/>
      <c r="L37" s="560">
        <f>+H37+J37</f>
        <v>0</v>
      </c>
      <c r="M37" s="227"/>
      <c r="N37" s="248"/>
      <c r="O37" s="177"/>
      <c r="P37" s="757"/>
      <c r="Q37" s="757"/>
      <c r="R37" s="757"/>
      <c r="S37" s="156"/>
      <c r="T37" s="156"/>
      <c r="U37" s="156"/>
      <c r="V37" s="156"/>
      <c r="W37" s="157"/>
    </row>
    <row r="38" spans="1:23" ht="7.15" customHeight="1" x14ac:dyDescent="0.2">
      <c r="A38" s="114"/>
      <c r="B38" s="783"/>
      <c r="C38" s="784"/>
      <c r="D38" s="785"/>
      <c r="E38" s="228"/>
      <c r="G38" s="224"/>
      <c r="H38" s="538"/>
      <c r="I38" s="522"/>
      <c r="J38" s="538"/>
      <c r="K38" s="538"/>
      <c r="L38" s="538"/>
      <c r="M38" s="227"/>
      <c r="N38" s="91"/>
      <c r="O38" s="178"/>
      <c r="P38" s="171"/>
      <c r="Q38" s="171"/>
      <c r="R38" s="171"/>
      <c r="S38" s="156"/>
      <c r="T38" s="156"/>
      <c r="U38" s="156"/>
      <c r="V38" s="156"/>
      <c r="W38" s="157"/>
    </row>
    <row r="39" spans="1:23" s="248" customFormat="1" ht="12.75" customHeight="1" x14ac:dyDescent="0.2">
      <c r="A39" s="136"/>
      <c r="B39" s="780" t="s">
        <v>89</v>
      </c>
      <c r="C39" s="781"/>
      <c r="D39" s="782"/>
      <c r="E39" s="174"/>
      <c r="F39" s="545"/>
      <c r="G39" s="235"/>
      <c r="H39" s="539"/>
      <c r="I39" s="540"/>
      <c r="J39" s="557">
        <f>+F31*J15</f>
        <v>0</v>
      </c>
      <c r="K39" s="535"/>
      <c r="L39" s="555">
        <f>+J39</f>
        <v>0</v>
      </c>
      <c r="M39" s="244"/>
      <c r="O39" s="178"/>
      <c r="P39" s="282"/>
      <c r="Q39" s="282"/>
      <c r="R39" s="282"/>
      <c r="S39" s="218"/>
      <c r="T39" s="218"/>
      <c r="U39" s="218"/>
      <c r="V39" s="218"/>
      <c r="W39" s="157"/>
    </row>
    <row r="40" spans="1:23" s="248" customFormat="1" ht="7.15" customHeight="1" x14ac:dyDescent="0.2">
      <c r="A40" s="479"/>
      <c r="E40" s="245"/>
      <c r="F40" s="92"/>
      <c r="G40" s="243"/>
      <c r="H40" s="92"/>
      <c r="I40" s="244"/>
      <c r="J40" s="92"/>
      <c r="K40" s="286"/>
      <c r="L40" s="57"/>
      <c r="M40" s="244"/>
      <c r="O40" s="178"/>
      <c r="P40" s="282"/>
      <c r="Q40" s="282"/>
      <c r="R40" s="282"/>
      <c r="S40" s="218"/>
      <c r="T40" s="218"/>
      <c r="U40" s="218"/>
      <c r="V40" s="218"/>
      <c r="W40" s="157"/>
    </row>
    <row r="41" spans="1:23" ht="13.15" customHeight="1" x14ac:dyDescent="0.2">
      <c r="D41" s="109" t="s">
        <v>74</v>
      </c>
      <c r="E41" s="787" t="s">
        <v>46</v>
      </c>
      <c r="F41" s="788"/>
      <c r="G41" s="789"/>
      <c r="H41" s="548"/>
      <c r="I41" s="227"/>
      <c r="J41" s="548"/>
      <c r="K41" s="237"/>
      <c r="M41" s="227"/>
      <c r="O41" s="178"/>
      <c r="P41" s="171"/>
      <c r="Q41" s="171"/>
      <c r="R41" s="171"/>
      <c r="S41" s="156"/>
      <c r="T41" s="156"/>
      <c r="U41" s="156"/>
      <c r="V41" s="156"/>
      <c r="W41" s="157"/>
    </row>
    <row r="42" spans="1:23" ht="12.6" customHeight="1" x14ac:dyDescent="0.2">
      <c r="D42" s="174"/>
      <c r="E42" s="787" t="s">
        <v>47</v>
      </c>
      <c r="F42" s="788"/>
      <c r="G42" s="789"/>
      <c r="H42" s="548"/>
      <c r="I42" s="227"/>
      <c r="J42" s="548"/>
      <c r="K42" s="237"/>
      <c r="M42" s="227"/>
      <c r="O42" s="178"/>
      <c r="P42" s="151"/>
      <c r="Q42" s="151"/>
      <c r="R42" s="151"/>
      <c r="S42" s="156"/>
      <c r="T42" s="156"/>
      <c r="U42" s="156"/>
      <c r="V42" s="156"/>
      <c r="W42" s="157"/>
    </row>
    <row r="43" spans="1:23" ht="12.6" customHeight="1" x14ac:dyDescent="0.2">
      <c r="C43" s="178"/>
      <c r="D43" s="92"/>
      <c r="E43" s="788" t="s">
        <v>48</v>
      </c>
      <c r="F43" s="788"/>
      <c r="G43" s="789"/>
      <c r="H43" s="549"/>
      <c r="I43" s="227"/>
      <c r="J43" s="552"/>
      <c r="K43" s="246"/>
      <c r="M43" s="227"/>
      <c r="P43" s="227"/>
      <c r="Q43" s="225"/>
      <c r="R43" s="136"/>
      <c r="S43" s="156"/>
      <c r="T43" s="156"/>
      <c r="U43" s="156"/>
      <c r="V43" s="156"/>
      <c r="W43" s="157"/>
    </row>
    <row r="44" spans="1:23" s="91" customFormat="1" x14ac:dyDescent="0.2">
      <c r="A44" s="479"/>
      <c r="B44" s="248"/>
      <c r="D44" s="57"/>
      <c r="E44" s="787" t="s">
        <v>73</v>
      </c>
      <c r="F44" s="788"/>
      <c r="G44" s="789"/>
      <c r="H44" s="550"/>
      <c r="I44" s="227"/>
      <c r="J44" s="553"/>
      <c r="K44" s="246"/>
      <c r="M44" s="227"/>
      <c r="P44" s="227"/>
      <c r="Q44" s="225"/>
      <c r="R44" s="94"/>
      <c r="S44" s="156"/>
      <c r="T44" s="156"/>
      <c r="U44" s="156"/>
      <c r="V44" s="156"/>
      <c r="W44" s="157"/>
    </row>
    <row r="45" spans="1:23" s="91" customFormat="1" ht="7.15" customHeight="1" x14ac:dyDescent="0.2">
      <c r="A45" s="479"/>
      <c r="B45" s="248"/>
      <c r="F45" s="231"/>
      <c r="G45" s="104"/>
      <c r="I45" s="227"/>
      <c r="K45" s="110"/>
      <c r="M45" s="227"/>
      <c r="P45" s="227"/>
      <c r="Q45" s="225"/>
      <c r="R45" s="94"/>
      <c r="S45" s="156"/>
      <c r="T45" s="156"/>
      <c r="U45" s="156"/>
      <c r="V45" s="156"/>
      <c r="W45" s="157"/>
    </row>
    <row r="46" spans="1:23" s="91" customFormat="1" x14ac:dyDescent="0.2">
      <c r="A46" s="479"/>
      <c r="B46" s="248"/>
      <c r="C46" s="1"/>
      <c r="E46" s="761" t="s">
        <v>75</v>
      </c>
      <c r="F46" s="762"/>
      <c r="G46" s="790"/>
      <c r="H46" s="158">
        <f>+H41*H42*H43*H44+H41*H42*H43</f>
        <v>0</v>
      </c>
      <c r="I46" s="227"/>
      <c r="J46" s="158">
        <f>+J41*J42*J43*J44+J41*J42*J43</f>
        <v>0</v>
      </c>
      <c r="K46" s="110"/>
      <c r="L46" s="152">
        <f>+H46+J46</f>
        <v>0</v>
      </c>
      <c r="M46" s="227"/>
      <c r="P46" s="227"/>
      <c r="Q46" s="225"/>
      <c r="R46" s="94"/>
      <c r="S46" s="156"/>
      <c r="T46" s="156"/>
      <c r="U46" s="156"/>
      <c r="V46" s="156"/>
      <c r="W46" s="157"/>
    </row>
    <row r="47" spans="1:23" s="91" customFormat="1" ht="6.75" customHeight="1" thickBot="1" x14ac:dyDescent="0.25">
      <c r="A47" s="487"/>
      <c r="B47" s="260"/>
      <c r="C47" s="260"/>
      <c r="D47" s="260"/>
      <c r="E47" s="260"/>
      <c r="F47" s="261"/>
      <c r="G47" s="260"/>
      <c r="H47" s="274"/>
      <c r="I47" s="269"/>
      <c r="J47" s="274"/>
      <c r="K47" s="268"/>
      <c r="L47" s="274"/>
      <c r="M47" s="269"/>
      <c r="P47" s="227"/>
      <c r="Q47" s="225"/>
      <c r="R47" s="94"/>
      <c r="S47" s="156"/>
      <c r="T47" s="156"/>
      <c r="U47" s="156"/>
      <c r="V47" s="156"/>
      <c r="W47" s="157"/>
    </row>
    <row r="48" spans="1:23" s="91" customFormat="1" ht="6" customHeight="1" x14ac:dyDescent="0.2">
      <c r="A48" s="57"/>
      <c r="B48" s="57"/>
      <c r="C48" s="57"/>
      <c r="D48" s="121"/>
      <c r="E48" s="259"/>
      <c r="F48" s="57"/>
      <c r="G48" s="267"/>
      <c r="H48" s="79"/>
      <c r="I48" s="227"/>
      <c r="J48" s="92"/>
      <c r="K48" s="104"/>
      <c r="L48" s="92"/>
      <c r="M48" s="227"/>
      <c r="P48" s="227"/>
      <c r="Q48" s="225"/>
      <c r="R48" s="94"/>
      <c r="S48" s="156"/>
      <c r="T48" s="156"/>
      <c r="U48" s="156"/>
      <c r="V48" s="156"/>
      <c r="W48" s="157"/>
    </row>
    <row r="49" spans="1:23" x14ac:dyDescent="0.2">
      <c r="A49" s="114"/>
      <c r="B49" s="114"/>
      <c r="C49" s="758" t="s">
        <v>77</v>
      </c>
      <c r="D49" s="759"/>
      <c r="E49" s="759"/>
      <c r="F49" s="759"/>
      <c r="G49" s="759"/>
      <c r="H49" s="759"/>
      <c r="I49" s="759"/>
      <c r="J49" s="759"/>
      <c r="K49" s="759"/>
      <c r="L49" s="760"/>
      <c r="M49" s="227"/>
      <c r="T49" s="156"/>
      <c r="U49" s="156"/>
      <c r="V49" s="156"/>
      <c r="W49" s="157"/>
    </row>
    <row r="50" spans="1:23" s="248" customFormat="1" ht="6.75" customHeight="1" x14ac:dyDescent="0.2">
      <c r="A50" s="114"/>
      <c r="B50" s="114"/>
      <c r="C50" s="278"/>
      <c r="D50" s="279"/>
      <c r="E50" s="279"/>
      <c r="F50" s="279"/>
      <c r="G50" s="279"/>
      <c r="H50" s="279"/>
      <c r="I50" s="279"/>
      <c r="J50" s="279"/>
      <c r="K50" s="279"/>
      <c r="L50" s="279"/>
      <c r="M50" s="227"/>
      <c r="T50" s="218"/>
      <c r="U50" s="218"/>
      <c r="V50" s="218"/>
      <c r="W50" s="157"/>
    </row>
    <row r="51" spans="1:23" s="248" customFormat="1" x14ac:dyDescent="0.2">
      <c r="A51" s="489"/>
      <c r="B51" s="178"/>
      <c r="C51" s="761" t="s">
        <v>82</v>
      </c>
      <c r="D51" s="763"/>
      <c r="E51" s="178"/>
      <c r="F51" s="554"/>
      <c r="G51" s="277"/>
      <c r="H51" s="1"/>
      <c r="I51" s="228"/>
      <c r="J51" s="1"/>
      <c r="K51" s="115"/>
      <c r="L51" s="179">
        <f>SUM(F51)</f>
        <v>0</v>
      </c>
      <c r="M51" s="227"/>
      <c r="T51" s="218"/>
      <c r="U51" s="218"/>
      <c r="V51" s="218"/>
      <c r="W51" s="157"/>
    </row>
    <row r="52" spans="1:23" ht="12.75" customHeight="1" x14ac:dyDescent="0.2">
      <c r="F52" s="174"/>
      <c r="G52" s="270"/>
      <c r="H52" s="114"/>
      <c r="I52" s="227"/>
      <c r="J52" s="92"/>
      <c r="K52" s="104"/>
      <c r="L52" s="108"/>
      <c r="M52" s="227"/>
      <c r="T52" s="156"/>
      <c r="U52" s="156"/>
      <c r="V52" s="156"/>
      <c r="W52" s="157"/>
    </row>
    <row r="53" spans="1:23" s="248" customFormat="1" ht="26.25" customHeight="1" thickBot="1" x14ac:dyDescent="0.25">
      <c r="A53" s="489"/>
      <c r="B53" s="178"/>
      <c r="C53" s="178"/>
      <c r="D53" s="237"/>
      <c r="E53" s="178"/>
      <c r="F53" s="303" t="s">
        <v>72</v>
      </c>
      <c r="G53" s="230"/>
      <c r="H53" s="132" t="s">
        <v>67</v>
      </c>
      <c r="I53" s="229"/>
      <c r="J53" s="132" t="s">
        <v>68</v>
      </c>
      <c r="K53" s="104"/>
      <c r="L53" s="132" t="s">
        <v>43</v>
      </c>
      <c r="M53" s="227"/>
      <c r="U53" s="218"/>
      <c r="V53" s="218"/>
      <c r="W53" s="157"/>
    </row>
    <row r="54" spans="1:23" s="248" customFormat="1" ht="6.75" customHeight="1" thickBot="1" x14ac:dyDescent="0.25">
      <c r="A54" s="489"/>
      <c r="B54" s="178"/>
      <c r="C54" s="178"/>
      <c r="D54" s="237"/>
      <c r="E54" s="178"/>
      <c r="F54" s="92"/>
      <c r="G54" s="225"/>
      <c r="H54" s="114"/>
      <c r="I54" s="227"/>
      <c r="J54" s="92"/>
      <c r="K54" s="104"/>
      <c r="L54" s="92"/>
      <c r="M54" s="227"/>
      <c r="N54" s="619"/>
      <c r="O54" s="364"/>
      <c r="P54" s="365"/>
      <c r="Q54" s="365"/>
      <c r="R54" s="371"/>
      <c r="S54" s="324"/>
      <c r="T54" s="621"/>
      <c r="U54" s="218"/>
      <c r="V54" s="218"/>
      <c r="W54" s="157"/>
    </row>
    <row r="55" spans="1:23" s="248" customFormat="1" ht="12.75" customHeight="1" thickBot="1" x14ac:dyDescent="0.25">
      <c r="A55" s="489"/>
      <c r="B55" s="178"/>
      <c r="C55" s="761" t="s">
        <v>61</v>
      </c>
      <c r="D55" s="762"/>
      <c r="E55" s="762"/>
      <c r="F55" s="763"/>
      <c r="G55" s="64"/>
      <c r="H55" s="551"/>
      <c r="I55" s="86"/>
      <c r="J55" s="551"/>
      <c r="K55" s="250"/>
      <c r="L55" s="556">
        <f>+H55+J55</f>
        <v>0</v>
      </c>
      <c r="M55" s="227"/>
      <c r="N55" s="619"/>
      <c r="O55" s="366"/>
      <c r="P55" s="728" t="s">
        <v>136</v>
      </c>
      <c r="Q55" s="728"/>
      <c r="R55" s="728"/>
      <c r="S55" s="325"/>
      <c r="T55" s="621"/>
      <c r="U55" s="218"/>
      <c r="V55" s="218"/>
      <c r="W55" s="157"/>
    </row>
    <row r="56" spans="1:23" s="248" customFormat="1" ht="7.15" customHeight="1" x14ac:dyDescent="0.2">
      <c r="A56" s="92"/>
      <c r="B56" s="92"/>
      <c r="C56" s="92"/>
      <c r="D56" s="92"/>
      <c r="E56" s="92"/>
      <c r="F56" s="92"/>
      <c r="G56" s="232"/>
      <c r="H56" s="92"/>
      <c r="I56" s="227"/>
      <c r="J56" s="92"/>
      <c r="K56" s="104"/>
      <c r="L56" s="92"/>
      <c r="M56" s="227"/>
      <c r="N56" s="619"/>
      <c r="O56" s="366"/>
      <c r="P56" s="306"/>
      <c r="Q56" s="306"/>
      <c r="R56" s="104"/>
      <c r="S56" s="325"/>
      <c r="T56" s="621"/>
      <c r="U56" s="218"/>
      <c r="V56" s="218"/>
      <c r="W56" s="157"/>
    </row>
    <row r="57" spans="1:23" s="248" customFormat="1" ht="12.75" customHeight="1" x14ac:dyDescent="0.2">
      <c r="A57" s="92"/>
      <c r="B57" s="92"/>
      <c r="C57" s="786" t="s">
        <v>83</v>
      </c>
      <c r="D57" s="786"/>
      <c r="E57" s="217"/>
      <c r="F57" s="554"/>
      <c r="G57" s="159"/>
      <c r="H57" s="560">
        <f>+F57*H55</f>
        <v>0</v>
      </c>
      <c r="I57" s="539"/>
      <c r="J57" s="560">
        <f>+F57*J55</f>
        <v>0</v>
      </c>
      <c r="K57" s="524"/>
      <c r="L57" s="560">
        <f>SUM(H57,J57)</f>
        <v>0</v>
      </c>
      <c r="M57" s="227"/>
      <c r="N57" s="619"/>
      <c r="O57" s="366"/>
      <c r="P57" s="306" t="s">
        <v>135</v>
      </c>
      <c r="Q57" s="306"/>
      <c r="R57" s="729">
        <f>IF(H15=0,0,(H71/H15))</f>
        <v>0</v>
      </c>
      <c r="S57" s="325"/>
      <c r="T57" s="621"/>
      <c r="U57" s="218"/>
      <c r="V57" s="218"/>
      <c r="W57" s="157"/>
    </row>
    <row r="58" spans="1:23" ht="6.75" customHeight="1" x14ac:dyDescent="0.2">
      <c r="A58" s="92"/>
      <c r="B58" s="92"/>
      <c r="C58" s="104"/>
      <c r="D58" s="104"/>
      <c r="E58" s="104"/>
      <c r="F58" s="104"/>
      <c r="G58" s="104"/>
      <c r="H58" s="539"/>
      <c r="I58" s="539"/>
      <c r="J58" s="539"/>
      <c r="K58" s="539"/>
      <c r="L58" s="539"/>
      <c r="M58" s="227"/>
      <c r="N58" s="619"/>
      <c r="O58" s="366"/>
      <c r="P58" s="569"/>
      <c r="Q58" s="306"/>
      <c r="R58" s="730"/>
      <c r="S58" s="325"/>
      <c r="T58" s="621"/>
      <c r="U58" s="156"/>
      <c r="V58" s="156"/>
      <c r="W58" s="157"/>
    </row>
    <row r="59" spans="1:23" ht="12.75" customHeight="1" x14ac:dyDescent="0.2">
      <c r="A59" s="92"/>
      <c r="B59" s="92"/>
      <c r="C59" s="786" t="s">
        <v>84</v>
      </c>
      <c r="D59" s="786"/>
      <c r="E59" s="217"/>
      <c r="F59" s="273"/>
      <c r="G59" s="159"/>
      <c r="H59" s="524"/>
      <c r="I59" s="539"/>
      <c r="J59" s="524"/>
      <c r="K59" s="524"/>
      <c r="L59" s="524"/>
      <c r="M59" s="227"/>
      <c r="N59" s="619"/>
      <c r="O59" s="366"/>
      <c r="P59" s="306"/>
      <c r="Q59" s="306"/>
      <c r="R59" s="104"/>
      <c r="S59" s="325"/>
      <c r="T59" s="621"/>
      <c r="U59" s="156"/>
      <c r="V59" s="156"/>
      <c r="W59" s="157"/>
    </row>
    <row r="60" spans="1:23" s="248" customFormat="1" ht="6.75" customHeight="1" x14ac:dyDescent="0.2">
      <c r="A60" s="92"/>
      <c r="B60" s="92"/>
      <c r="C60" s="281"/>
      <c r="D60" s="281"/>
      <c r="E60" s="217"/>
      <c r="F60" s="273"/>
      <c r="G60" s="159"/>
      <c r="H60" s="524"/>
      <c r="I60" s="539"/>
      <c r="J60" s="524"/>
      <c r="K60" s="524"/>
      <c r="L60" s="524"/>
      <c r="M60" s="227"/>
      <c r="N60" s="619"/>
      <c r="O60" s="366"/>
      <c r="P60" s="306"/>
      <c r="Q60" s="306"/>
      <c r="R60" s="729">
        <f>IF(H55=0,0,(H71/H55))</f>
        <v>0</v>
      </c>
      <c r="S60" s="325"/>
      <c r="T60" s="621"/>
      <c r="U60" s="218"/>
      <c r="V60" s="218"/>
      <c r="W60" s="157"/>
    </row>
    <row r="61" spans="1:23" x14ac:dyDescent="0.2">
      <c r="A61" s="92"/>
      <c r="B61" s="92"/>
      <c r="C61" s="747"/>
      <c r="D61" s="748"/>
      <c r="F61" s="554"/>
      <c r="G61" s="1"/>
      <c r="H61" s="560">
        <f>+F61*H55</f>
        <v>0</v>
      </c>
      <c r="I61" s="534"/>
      <c r="J61" s="560">
        <f>+F61*J55</f>
        <v>0</v>
      </c>
      <c r="K61" s="534"/>
      <c r="L61" s="560">
        <f>SUM(H61,J61)</f>
        <v>0</v>
      </c>
      <c r="M61" s="227"/>
      <c r="N61" s="619"/>
      <c r="O61" s="366"/>
      <c r="P61" s="306" t="s">
        <v>134</v>
      </c>
      <c r="Q61" s="306"/>
      <c r="R61" s="730"/>
      <c r="S61" s="367"/>
      <c r="T61" s="621"/>
      <c r="U61" s="156"/>
      <c r="V61" s="156"/>
      <c r="W61" s="157"/>
    </row>
    <row r="62" spans="1:23" ht="7.15" customHeight="1" x14ac:dyDescent="0.2">
      <c r="A62" s="57"/>
      <c r="B62" s="57"/>
      <c r="C62" s="57"/>
      <c r="D62" s="57"/>
      <c r="G62" s="1"/>
      <c r="H62" s="534"/>
      <c r="I62" s="534"/>
      <c r="J62" s="534"/>
      <c r="K62" s="534"/>
      <c r="L62" s="534"/>
      <c r="M62" s="227"/>
      <c r="N62" s="619"/>
      <c r="O62" s="366"/>
      <c r="P62" s="123"/>
      <c r="Q62" s="104"/>
      <c r="R62" s="104"/>
      <c r="S62" s="367"/>
      <c r="T62" s="621"/>
      <c r="U62" s="156"/>
      <c r="V62" s="156"/>
      <c r="W62" s="157"/>
    </row>
    <row r="63" spans="1:23" x14ac:dyDescent="0.2">
      <c r="A63" s="92"/>
      <c r="B63" s="92"/>
      <c r="C63" s="747"/>
      <c r="D63" s="748"/>
      <c r="F63" s="554"/>
      <c r="G63" s="1"/>
      <c r="H63" s="560">
        <f>+F63*H55</f>
        <v>0</v>
      </c>
      <c r="I63" s="534"/>
      <c r="J63" s="560">
        <f>+F63*J55</f>
        <v>0</v>
      </c>
      <c r="K63" s="534"/>
      <c r="L63" s="560">
        <f>SUM(H63,J63)</f>
        <v>0</v>
      </c>
      <c r="M63" s="227"/>
      <c r="N63" s="620"/>
      <c r="O63" s="731" t="s">
        <v>133</v>
      </c>
      <c r="P63" s="728"/>
      <c r="Q63" s="728"/>
      <c r="R63" s="728"/>
      <c r="S63" s="732"/>
      <c r="T63" s="621"/>
      <c r="U63" s="156"/>
      <c r="V63" s="156"/>
      <c r="W63" s="157"/>
    </row>
    <row r="64" spans="1:23" s="248" customFormat="1" ht="6.75" customHeight="1" thickBot="1" x14ac:dyDescent="0.25">
      <c r="A64" s="92"/>
      <c r="B64" s="92"/>
      <c r="C64" s="104"/>
      <c r="D64" s="306"/>
      <c r="E64" s="217"/>
      <c r="G64" s="159"/>
      <c r="H64" s="524"/>
      <c r="I64" s="539"/>
      <c r="J64" s="524"/>
      <c r="K64" s="524"/>
      <c r="L64" s="524"/>
      <c r="M64" s="227"/>
      <c r="N64" s="92"/>
      <c r="O64" s="368"/>
      <c r="P64" s="622"/>
      <c r="Q64" s="622"/>
      <c r="R64" s="369"/>
      <c r="S64" s="623"/>
      <c r="T64" s="621"/>
      <c r="U64" s="218"/>
      <c r="V64" s="218"/>
      <c r="W64" s="157"/>
    </row>
    <row r="65" spans="1:23" s="248" customFormat="1" x14ac:dyDescent="0.2">
      <c r="A65" s="92"/>
      <c r="B65" s="92"/>
      <c r="C65" s="747"/>
      <c r="D65" s="748"/>
      <c r="E65" s="217"/>
      <c r="F65" s="554"/>
      <c r="G65" s="159"/>
      <c r="H65" s="560">
        <f>+F65*H55</f>
        <v>0</v>
      </c>
      <c r="I65" s="539"/>
      <c r="J65" s="560">
        <f>+F65*J55</f>
        <v>0</v>
      </c>
      <c r="K65" s="524"/>
      <c r="L65" s="560">
        <f>SUM(H65,J65)</f>
        <v>0</v>
      </c>
      <c r="M65" s="227"/>
      <c r="N65" s="92"/>
      <c r="O65" s="104"/>
      <c r="P65" s="273"/>
      <c r="Q65" s="273"/>
      <c r="R65" s="273"/>
      <c r="S65" s="147"/>
      <c r="T65" s="237"/>
      <c r="U65" s="218"/>
      <c r="V65" s="218"/>
      <c r="W65" s="157"/>
    </row>
    <row r="66" spans="1:23" ht="6.75" customHeight="1" thickBot="1" x14ac:dyDescent="0.25">
      <c r="A66" s="79"/>
      <c r="B66" s="274"/>
      <c r="C66" s="274"/>
      <c r="D66" s="274"/>
      <c r="E66" s="274"/>
      <c r="F66" s="274"/>
      <c r="G66" s="288"/>
      <c r="H66" s="289"/>
      <c r="I66" s="290"/>
      <c r="J66" s="289"/>
      <c r="K66" s="289"/>
      <c r="L66" s="291"/>
      <c r="M66" s="294"/>
      <c r="N66" s="92"/>
      <c r="O66" s="104"/>
      <c r="P66" s="306"/>
      <c r="Q66" s="306"/>
      <c r="R66" s="104"/>
      <c r="S66" s="147"/>
      <c r="T66" s="237"/>
      <c r="U66" s="156"/>
      <c r="V66" s="156"/>
      <c r="W66" s="157"/>
    </row>
    <row r="67" spans="1:23" s="248" customFormat="1" ht="8.25" customHeight="1" thickBot="1" x14ac:dyDescent="0.25">
      <c r="A67" s="92"/>
      <c r="B67" s="92"/>
      <c r="C67" s="92"/>
      <c r="D67" s="92"/>
      <c r="E67" s="92"/>
      <c r="F67" s="92"/>
      <c r="G67" s="272"/>
      <c r="H67" s="115"/>
      <c r="I67" s="272"/>
      <c r="J67" s="115"/>
      <c r="K67" s="115"/>
      <c r="L67" s="116"/>
      <c r="M67" s="227"/>
      <c r="N67" s="92"/>
      <c r="O67" s="364"/>
      <c r="P67" s="365"/>
      <c r="Q67" s="365"/>
      <c r="R67" s="371"/>
      <c r="S67" s="324"/>
      <c r="T67" s="237"/>
      <c r="U67" s="218"/>
      <c r="V67" s="218"/>
      <c r="W67" s="157"/>
    </row>
    <row r="68" spans="1:23" ht="13.5" thickBot="1" x14ac:dyDescent="0.25">
      <c r="A68" s="92"/>
      <c r="B68" s="92"/>
      <c r="C68" s="770" t="s">
        <v>59</v>
      </c>
      <c r="D68" s="771"/>
      <c r="E68" s="771"/>
      <c r="F68" s="771"/>
      <c r="G68" s="236"/>
      <c r="H68" s="256">
        <f>SUM(H17,H19,H21,H23,H25,H27,H29,H46,H31,L51,H57,H61,H63,H65)</f>
        <v>0</v>
      </c>
      <c r="I68" s="177"/>
      <c r="J68" s="257">
        <f>SUM(J17,J19,J21,J23,J33,J35,J37,J46,J39,J57,J61,J63,J65)</f>
        <v>0</v>
      </c>
      <c r="K68" s="115"/>
      <c r="L68" s="258">
        <f>+H68+J68</f>
        <v>0</v>
      </c>
      <c r="M68" s="227"/>
      <c r="N68" s="92"/>
      <c r="O68" s="366"/>
      <c r="P68" s="728" t="s">
        <v>99</v>
      </c>
      <c r="Q68" s="728"/>
      <c r="R68" s="728"/>
      <c r="S68" s="325"/>
      <c r="T68" s="237"/>
      <c r="U68" s="156"/>
      <c r="V68" s="156"/>
      <c r="W68" s="157"/>
    </row>
    <row r="69" spans="1:23" ht="6.75" customHeight="1" thickBot="1" x14ac:dyDescent="0.25">
      <c r="A69" s="79"/>
      <c r="B69" s="79"/>
      <c r="C69" s="79"/>
      <c r="D69" s="79"/>
      <c r="E69" s="79"/>
      <c r="F69" s="79"/>
      <c r="H69" s="114"/>
      <c r="J69" s="108"/>
      <c r="K69" s="104"/>
      <c r="L69" s="255"/>
      <c r="M69" s="227"/>
      <c r="N69" s="92"/>
      <c r="O69" s="366"/>
      <c r="P69" s="306"/>
      <c r="Q69" s="306"/>
      <c r="R69" s="104"/>
      <c r="S69" s="325"/>
      <c r="T69" s="156"/>
      <c r="U69" s="156"/>
      <c r="V69" s="156"/>
      <c r="W69" s="157"/>
    </row>
    <row r="70" spans="1:23" ht="13.5" thickBot="1" x14ac:dyDescent="0.25">
      <c r="A70" s="92"/>
      <c r="B70" s="92"/>
      <c r="C70" s="772" t="s">
        <v>85</v>
      </c>
      <c r="D70" s="773"/>
      <c r="E70" s="773"/>
      <c r="F70" s="773"/>
      <c r="G70" s="160"/>
      <c r="H70" s="299"/>
      <c r="I70" s="177"/>
      <c r="J70" s="301"/>
      <c r="K70" s="113"/>
      <c r="L70" s="174"/>
      <c r="M70" s="227"/>
      <c r="N70" s="92"/>
      <c r="O70" s="366"/>
      <c r="P70" s="306" t="s">
        <v>100</v>
      </c>
      <c r="Q70" s="306"/>
      <c r="R70" s="749">
        <f>IF(H15=0,0,(H68-H71)/H15)</f>
        <v>0</v>
      </c>
      <c r="S70" s="325"/>
      <c r="T70" s="156"/>
      <c r="U70" s="156"/>
      <c r="V70" s="156"/>
      <c r="W70" s="157"/>
    </row>
    <row r="71" spans="1:23" ht="13.5" thickBot="1" x14ac:dyDescent="0.25">
      <c r="D71" s="168"/>
      <c r="E71" s="168"/>
      <c r="F71" s="168"/>
      <c r="G71" s="169"/>
      <c r="H71" s="300">
        <f>+H68*H70</f>
        <v>0</v>
      </c>
      <c r="I71" s="177"/>
      <c r="J71" s="302">
        <f>+J68*J70</f>
        <v>0</v>
      </c>
      <c r="K71" s="102"/>
      <c r="L71" s="298">
        <f>+H71+J71</f>
        <v>0</v>
      </c>
      <c r="M71" s="227"/>
      <c r="N71" s="92"/>
      <c r="O71" s="366"/>
      <c r="P71" s="248" t="s">
        <v>101</v>
      </c>
      <c r="Q71" s="306"/>
      <c r="R71" s="730"/>
      <c r="S71" s="325"/>
      <c r="T71" s="156"/>
      <c r="U71" s="156"/>
      <c r="V71" s="156"/>
      <c r="W71" s="157"/>
    </row>
    <row r="72" spans="1:23" ht="6.75" customHeight="1" thickBot="1" x14ac:dyDescent="0.25">
      <c r="A72" s="487"/>
      <c r="B72" s="174"/>
      <c r="C72" s="174"/>
      <c r="D72" s="174"/>
      <c r="E72" s="174"/>
      <c r="F72" s="174"/>
      <c r="H72" s="57"/>
      <c r="J72" s="57"/>
      <c r="L72" s="79"/>
      <c r="M72" s="228"/>
      <c r="N72" s="92"/>
      <c r="O72" s="366"/>
      <c r="P72" s="306"/>
      <c r="Q72" s="306"/>
      <c r="R72" s="104"/>
      <c r="S72" s="325"/>
      <c r="T72" s="156"/>
      <c r="U72" s="156"/>
      <c r="V72" s="156"/>
      <c r="W72" s="157"/>
    </row>
    <row r="73" spans="1:23" ht="13.15" customHeight="1" thickBot="1" x14ac:dyDescent="0.25">
      <c r="A73" s="92"/>
      <c r="B73" s="92"/>
      <c r="C73" s="774" t="s">
        <v>49</v>
      </c>
      <c r="D73" s="775"/>
      <c r="E73" s="775"/>
      <c r="F73" s="776"/>
      <c r="G73" s="161"/>
      <c r="J73" s="85"/>
      <c r="K73" s="234"/>
      <c r="L73" s="297"/>
      <c r="M73" s="271"/>
      <c r="N73" s="92"/>
      <c r="O73" s="366"/>
      <c r="P73" s="306" t="s">
        <v>102</v>
      </c>
      <c r="Q73" s="306"/>
      <c r="R73" s="749">
        <f>IF(H55=0,0,(H68-H71)/H55)</f>
        <v>0</v>
      </c>
      <c r="S73" s="325"/>
      <c r="T73" s="162"/>
      <c r="U73" s="162"/>
      <c r="V73" s="162"/>
      <c r="W73" s="163"/>
    </row>
    <row r="74" spans="1:23" ht="12.75" customHeight="1" x14ac:dyDescent="0.2">
      <c r="A74" s="114"/>
      <c r="B74" s="114"/>
      <c r="C74" s="777"/>
      <c r="D74" s="778"/>
      <c r="E74" s="778"/>
      <c r="F74" s="778"/>
      <c r="G74" s="778"/>
      <c r="H74" s="779"/>
      <c r="L74" s="57"/>
      <c r="M74" s="178"/>
      <c r="N74" s="92"/>
      <c r="O74" s="366"/>
      <c r="P74" s="306" t="s">
        <v>101</v>
      </c>
      <c r="Q74" s="306"/>
      <c r="R74" s="730"/>
      <c r="S74" s="367"/>
      <c r="T74" s="237"/>
    </row>
    <row r="75" spans="1:23" ht="13.15" customHeight="1" thickBot="1" x14ac:dyDescent="0.25">
      <c r="A75" s="92"/>
      <c r="B75" s="92"/>
      <c r="C75" s="764" t="s">
        <v>51</v>
      </c>
      <c r="D75" s="765"/>
      <c r="E75" s="765"/>
      <c r="F75" s="766"/>
      <c r="G75" s="164"/>
      <c r="H75" s="165"/>
      <c r="L75" s="176"/>
      <c r="M75" s="178"/>
      <c r="N75" s="92"/>
      <c r="O75" s="368"/>
      <c r="P75" s="287"/>
      <c r="Q75" s="369"/>
      <c r="R75" s="369"/>
      <c r="S75" s="370"/>
      <c r="T75" s="237"/>
    </row>
    <row r="76" spans="1:23" ht="6.75" customHeight="1" x14ac:dyDescent="0.2">
      <c r="A76" s="79"/>
      <c r="B76" s="79"/>
      <c r="C76" s="79"/>
      <c r="D76" s="79"/>
      <c r="E76" s="79"/>
      <c r="F76" s="79"/>
      <c r="M76" s="178"/>
      <c r="N76" s="92"/>
      <c r="O76" s="104"/>
      <c r="P76" s="104"/>
      <c r="Q76" s="104"/>
      <c r="R76" s="104"/>
      <c r="S76" s="104"/>
      <c r="T76" s="237"/>
    </row>
    <row r="77" spans="1:23" x14ac:dyDescent="0.2">
      <c r="A77" s="92"/>
      <c r="B77" s="92"/>
      <c r="C77" s="767" t="s">
        <v>50</v>
      </c>
      <c r="D77" s="768"/>
      <c r="E77" s="768"/>
      <c r="F77" s="769"/>
      <c r="G77" s="166"/>
      <c r="H77" s="167"/>
      <c r="L77" s="139">
        <f>+L73-L75</f>
        <v>0</v>
      </c>
      <c r="M77" s="178"/>
      <c r="N77" s="92"/>
      <c r="O77" s="104"/>
      <c r="P77" s="123"/>
      <c r="Q77" s="104"/>
      <c r="R77" s="104"/>
      <c r="S77" s="104"/>
      <c r="T77" s="237"/>
    </row>
    <row r="78" spans="1:23" x14ac:dyDescent="0.2">
      <c r="A78" s="57"/>
      <c r="B78" s="57"/>
      <c r="C78" s="57"/>
      <c r="D78" s="57"/>
      <c r="E78" s="57"/>
      <c r="F78" s="57"/>
      <c r="N78" s="57"/>
      <c r="O78" s="57"/>
      <c r="P78" s="57"/>
      <c r="Q78" s="57"/>
      <c r="R78" s="57"/>
      <c r="S78" s="57"/>
    </row>
    <row r="79" spans="1:23" x14ac:dyDescent="0.2">
      <c r="P79" s="57"/>
    </row>
  </sheetData>
  <sheetProtection password="E69A" sheet="1" objects="1" scenarios="1"/>
  <protectedRanges>
    <protectedRange password="CA35" sqref="L75" name="Range2"/>
    <protectedRange password="EDC4" sqref="L73 H70 J70" name="Range1"/>
  </protectedRanges>
  <mergeCells count="52">
    <mergeCell ref="E6:M6"/>
    <mergeCell ref="B29:D29"/>
    <mergeCell ref="C4:D4"/>
    <mergeCell ref="E4:M4"/>
    <mergeCell ref="C61:D61"/>
    <mergeCell ref="E41:G41"/>
    <mergeCell ref="E42:G42"/>
    <mergeCell ref="E43:G43"/>
    <mergeCell ref="C6:D6"/>
    <mergeCell ref="B26:D26"/>
    <mergeCell ref="B28:D28"/>
    <mergeCell ref="B25:D25"/>
    <mergeCell ref="B27:D27"/>
    <mergeCell ref="B33:D33"/>
    <mergeCell ref="E8:I8"/>
    <mergeCell ref="C51:D51"/>
    <mergeCell ref="C75:F75"/>
    <mergeCell ref="C77:F77"/>
    <mergeCell ref="C68:F68"/>
    <mergeCell ref="C70:F70"/>
    <mergeCell ref="C73:F73"/>
    <mergeCell ref="C74:H74"/>
    <mergeCell ref="C65:D65"/>
    <mergeCell ref="P68:R68"/>
    <mergeCell ref="R70:R71"/>
    <mergeCell ref="R73:R74"/>
    <mergeCell ref="O10:P12"/>
    <mergeCell ref="P27:R34"/>
    <mergeCell ref="P16:R19"/>
    <mergeCell ref="P21:R26"/>
    <mergeCell ref="P35:R37"/>
    <mergeCell ref="C11:L11"/>
    <mergeCell ref="C49:L49"/>
    <mergeCell ref="C15:F15"/>
    <mergeCell ref="B39:D39"/>
    <mergeCell ref="B38:D38"/>
    <mergeCell ref="C57:D57"/>
    <mergeCell ref="C59:D59"/>
    <mergeCell ref="P55:R55"/>
    <mergeCell ref="R57:R58"/>
    <mergeCell ref="O63:S63"/>
    <mergeCell ref="R60:R61"/>
    <mergeCell ref="B13:D13"/>
    <mergeCell ref="B35:D35"/>
    <mergeCell ref="B37:D37"/>
    <mergeCell ref="B34:D34"/>
    <mergeCell ref="B36:D36"/>
    <mergeCell ref="B31:D31"/>
    <mergeCell ref="C63:D63"/>
    <mergeCell ref="C55:F55"/>
    <mergeCell ref="E44:G44"/>
    <mergeCell ref="E46:G46"/>
  </mergeCells>
  <phoneticPr fontId="0" type="noConversion"/>
  <dataValidations xWindow="708" yWindow="337" count="33">
    <dataValidation type="whole" errorStyle="information" operator="greaterThan" allowBlank="1" showInputMessage="1" showErrorMessage="1" prompt="Enter Whole Numbers Only" sqref="H40 H45 J45 H47:K48 I64:I68 I56:I60 I13:I14 I51:I54 J40 H38 J38:K38 I16:I38 I40:I46 K31 K40:K46">
      <formula1>0</formula1>
    </dataValidation>
    <dataValidation allowBlank="1" showInputMessage="1" showErrorMessage="1" prompt="Be specific" sqref="E57 E59:E60 E64:E65 D64"/>
    <dataValidation type="whole" operator="greaterThan" allowBlank="1" showInputMessage="1" showErrorMessage="1" error="Enter Whole Number Only" sqref="F36 F20 F16 F18 F22 F24 F26 F28 G32:G38 F34 F38 F40:G40 G16:G30 F30 F32">
      <formula1>0</formula1>
    </dataValidation>
    <dataValidation type="whole" operator="greaterThan" allowBlank="1" showInputMessage="1" showErrorMessage="1" error="Enter Whole Numbers Only" sqref="H56 H66:H67 H52 J52 J66:J67 J58 H58 J46 H54 J54 J56 H46">
      <formula1>0</formula1>
    </dataValidation>
    <dataValidation type="whole" operator="greaterThan" allowBlank="1" showInputMessage="1" showErrorMessage="1" error="Enter Whole Number Only" promptTitle="Rail Fare:" prompt="Enter the ROUND TRIP amount per person.  The cells will automatically calculate the total for all students and advisor(s)." sqref="F21">
      <formula1>0</formula1>
    </dataValidation>
    <dataValidation allowBlank="1" showInputMessage="1" showErrorMessage="1" promptTitle="Number of Travelers:" prompt="Enter the Number of Students" sqref="H55 H15"/>
    <dataValidation allowBlank="1" showInputMessage="1" showErrorMessage="1" promptTitle="Number of Travelers:" prompt="Enter the Number of Advisors" sqref="J55 J15"/>
    <dataValidation allowBlank="1" showInputMessage="1" showErrorMessage="1" promptTitle="Health Ins. (Int'l):" prompt="Enter the cost of insurance per person for ADVISOR(S). This only applies to INTERNATIONAL travel." sqref="F39"/>
    <dataValidation allowBlank="1" showInputMessage="1" showErrorMessage="1" prompt="Enter amount per person" sqref="F59:F60"/>
    <dataValidation type="whole" operator="greaterThan" allowBlank="1" showInputMessage="1" showErrorMessage="1" error="Enter Whole Number Only" promptTitle="Air Fare:" prompt="Enter the ROUND TRIP airfare per person.  A $30 per person agency fee charge will be automatically calculated in the total columns. " sqref="F17">
      <formula1>0</formula1>
    </dataValidation>
    <dataValidation type="whole" operator="greaterThan" allowBlank="1" showInputMessage="1" showErrorMessage="1" error="Enter Whole Number Only" promptTitle="Baggage Fee(s):" prompt="Enter the ROUND TRIP baggage fees per person. The cells will automatically calculate the total for all students and advisor(s)." sqref="F19">
      <formula1>0</formula1>
    </dataValidation>
    <dataValidation type="whole" operator="greaterThan" allowBlank="1" showInputMessage="1" showErrorMessage="1" error="Enter Whole Number Only" promptTitle="Taxi/Limo Transport:" prompt="Enter the ROUND TRIP per person rate for airport transportation (limo or taxi) at your destination. The cells will automatically calculate the total for all students and advisor(s). " sqref="F23">
      <formula1>0</formula1>
    </dataValidation>
    <dataValidation type="whole" operator="greaterThan" allowBlank="1" showInputMessage="1" showErrorMessage="1" error="Enter Whole Number Only" promptTitle="Total Miles:" prompt="Enter the ROUND TRIP mileage for students driving.  _x000a_-If there will be more than one car, please manually multiply the round trip mileage.  _x000a_-The mileage rate is automatically calculated at the current State rate for mileage reimbursement._x000a_" sqref="F25">
      <formula1>0</formula1>
    </dataValidation>
    <dataValidation type="whole" operator="greaterThan" allowBlank="1" showInputMessage="1" showErrorMessage="1" error="Enter Whole Number Only" promptTitle="Parking/Tolls:" prompt="Please include all tolls and parking for students driving.  If taking multiple cars, please multiply accordingly." sqref="F27">
      <formula1>0</formula1>
    </dataValidation>
    <dataValidation type="whole" operator="greaterThan" allowBlank="1" showInputMessage="1" showErrorMessage="1" error="Enter Whole Number Only" promptTitle="Conference Registration:" prompt="Enter the STUDENTS conference registration per person. The cells will automatically calculate the total for all students." sqref="F37 F29">
      <formula1>0</formula1>
    </dataValidation>
    <dataValidation type="whole" operator="greaterThan" allowBlank="1" showInputMessage="1" showErrorMessage="1" error="Enter Whole Number Only" promptTitle="Total Miles:" prompt="Enter the ROUND TRIP mileage for advisor(s) driving.  _x000a_-If there will be more than one car, please manually multiply the round trip mileage.  _x000a_-The mileage rate is automatically calculated at the current State rate for mileage reimbursement._x000a_" sqref="F33">
      <formula1>0</formula1>
    </dataValidation>
    <dataValidation type="whole" operator="greaterThan" allowBlank="1" showInputMessage="1" showErrorMessage="1" error="Enter Whole Number Only" promptTitle="Parking/Tolls:" prompt="Please include all tolls and parking for advisor(s) driving.  If taking multiple cars, please multiply accordingly." sqref="F35">
      <formula1>0</formula1>
    </dataValidation>
    <dataValidation allowBlank="1" showInputMessage="1" showErrorMessage="1" promptTitle="Lodging:" prompt="Enter the number of NIGHTS staying for STUDENT ROOMS." sqref="H41"/>
    <dataValidation allowBlank="1" showInputMessage="1" showErrorMessage="1" promptTitle="Lodging:" prompt="Enter the number of NIGHTS staying for ADVISOR(S) ROOMS." sqref="J41"/>
    <dataValidation allowBlank="1" showInputMessage="1" showErrorMessage="1" promptTitle="Lodging:" prompt="Enter the number of STUDENT ROOMS." sqref="H42"/>
    <dataValidation allowBlank="1" showInputMessage="1" showErrorMessage="1" promptTitle="Lodging:" prompt="Enter the number of ADVISOR(S) ROOMS." sqref="J42"/>
    <dataValidation allowBlank="1" showInputMessage="1" showErrorMessage="1" promptTitle="Lodging:" prompt="Enter the COST PER NIGHT for STUDENT ROOMS." sqref="H43"/>
    <dataValidation allowBlank="1" showInputMessage="1" showErrorMessage="1" promptTitle="Lodging:" prompt="Enter the COST PER NIGHT for ADVISOR(S) ROOMS." sqref="J43"/>
    <dataValidation allowBlank="1" showInputMessage="1" showErrorMessage="1" promptTitle="Lodging:" prompt="Enter the TAXES per NIGHT for STUDENT ROOMS.  Please enter the PERCENTAGE here.  The dollar figure will be totalled appropriately in the TOTAL FOR LODGING cell. " sqref="H44"/>
    <dataValidation allowBlank="1" showInputMessage="1" showErrorMessage="1" promptTitle="Lodging:" prompt="Enter the TAXES per NIGHT for ADVISOR(S) ROOMS.  Please enter the PERCENTAGE here.  The dollar figure will be totalled appropriately in the TOTAL FOR LODGING cell. " sqref="J44"/>
    <dataValidation allowBlank="1" showInputMessage="1" showErrorMessage="1" promptTitle="Health Ins. (Int'l):" prompt="Enter the cost of insurance per person for STUDENTS. This only applies to INTERNATIONAL travel." sqref="F31"/>
    <dataValidation allowBlank="1" showInputMessage="1" showErrorMessage="1" promptTitle="Charter Bus(es):" prompt="Enter the total cost for your charter bus(es)." sqref="F51"/>
    <dataValidation allowBlank="1" showInputMessage="1" showErrorMessage="1" promptTitle="Rail Tickets:" prompt="Enter the ROUND TRIP amount per person.  The cells will automatically calculate the total for all students and advisor(s)." sqref="F57"/>
    <dataValidation allowBlank="1" showInputMessage="1" showErrorMessage="1" promptTitle="Event Tickets:" prompt="Enter the name of the event/attraction/theater that you are traveling.  " sqref="C61:D61"/>
    <dataValidation allowBlank="1" showInputMessage="1" showErrorMessage="1" promptTitle="Event Tickets:" prompt="Enter the name of the event/attraction/theater that you are traveling. " sqref="C63:D63 C65:D65"/>
    <dataValidation allowBlank="1" showInputMessage="1" showErrorMessage="1" promptTitle="Event Tickets:" prompt="Enter the per person ticket cost.  The cells will automatically calculate the total for all students and advisor(s)." sqref="F65 F61 F63"/>
    <dataValidation allowBlank="1" showInputMessage="1" showErrorMessage="1" promptTitle="Club Name:" prompt="Enter club name." sqref="P65:R65"/>
    <dataValidation allowBlank="1" showInputMessage="1" showErrorMessage="1" promptTitle="Account:" prompt="Enter your account number." sqref="Q70 Q57"/>
  </dataValidations>
  <printOptions horizontalCentered="1" verticalCentered="1"/>
  <pageMargins left="0" right="0" top="0" bottom="0.18" header="0" footer="0"/>
  <pageSetup scale="74" firstPageNumber="0" orientation="landscape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1"/>
    <pageSetUpPr fitToPage="1"/>
  </sheetPr>
  <dimension ref="A1:Z79"/>
  <sheetViews>
    <sheetView showGridLines="0" zoomScale="90" zoomScaleNormal="90" workbookViewId="0"/>
  </sheetViews>
  <sheetFormatPr defaultColWidth="9.140625" defaultRowHeight="12.75" x14ac:dyDescent="0.2"/>
  <cols>
    <col min="1" max="1" width="1.85546875" style="479" customWidth="1"/>
    <col min="2" max="2" width="5.7109375" style="248" customWidth="1"/>
    <col min="3" max="3" width="11.28515625" style="1" customWidth="1"/>
    <col min="4" max="4" width="16.5703125" style="1" customWidth="1"/>
    <col min="5" max="5" width="2.7109375" style="1" customWidth="1"/>
    <col min="6" max="6" width="12.7109375" style="1" customWidth="1"/>
    <col min="7" max="7" width="2.7109375" style="91" customWidth="1"/>
    <col min="8" max="8" width="12.5703125" style="1" customWidth="1"/>
    <col min="9" max="9" width="2.7109375" style="1" customWidth="1"/>
    <col min="10" max="10" width="12.5703125" style="1" customWidth="1"/>
    <col min="11" max="11" width="2.7109375" style="91" customWidth="1"/>
    <col min="12" max="12" width="13.42578125" style="1" customWidth="1"/>
    <col min="13" max="13" width="5.7109375" style="1" customWidth="1"/>
    <col min="14" max="14" width="1.85546875" style="1" customWidth="1"/>
    <col min="15" max="15" width="1.5703125" style="1" customWidth="1"/>
    <col min="16" max="16" width="10.7109375" style="1" customWidth="1"/>
    <col min="17" max="17" width="14.85546875" style="1" customWidth="1"/>
    <col min="18" max="18" width="16" style="1" customWidth="1"/>
    <col min="19" max="19" width="1.7109375" style="1" customWidth="1"/>
    <col min="20" max="16384" width="9.140625" style="1"/>
  </cols>
  <sheetData>
    <row r="1" spans="1:26" s="373" customFormat="1" x14ac:dyDescent="0.2">
      <c r="A1" s="479"/>
    </row>
    <row r="2" spans="1:26" x14ac:dyDescent="0.2">
      <c r="C2" s="61" t="s">
        <v>42</v>
      </c>
      <c r="E2" s="62"/>
      <c r="F2" s="62"/>
      <c r="G2" s="105"/>
      <c r="H2" s="63"/>
      <c r="I2" s="63"/>
    </row>
    <row r="3" spans="1:26" s="64" customFormat="1" ht="6" customHeight="1" x14ac:dyDescent="0.15">
      <c r="A3" s="484"/>
      <c r="B3" s="263"/>
      <c r="D3" s="98"/>
      <c r="E3" s="98"/>
      <c r="F3" s="98"/>
      <c r="G3" s="98"/>
      <c r="H3" s="99"/>
      <c r="I3" s="99"/>
      <c r="J3" s="100"/>
      <c r="K3" s="100"/>
      <c r="L3" s="100"/>
      <c r="M3" s="100"/>
      <c r="N3" s="100"/>
      <c r="O3" s="100"/>
      <c r="P3" s="100"/>
    </row>
    <row r="4" spans="1:26" s="64" customFormat="1" x14ac:dyDescent="0.2">
      <c r="A4" s="295"/>
      <c r="B4" s="295"/>
      <c r="C4" s="796" t="s">
        <v>57</v>
      </c>
      <c r="D4" s="797"/>
      <c r="E4" s="791"/>
      <c r="F4" s="792"/>
      <c r="G4" s="792"/>
      <c r="H4" s="792"/>
      <c r="I4" s="792"/>
      <c r="J4" s="792"/>
      <c r="K4" s="792"/>
      <c r="L4" s="792"/>
      <c r="M4" s="793"/>
      <c r="N4" s="251"/>
      <c r="Q4" s="97"/>
    </row>
    <row r="5" spans="1:26" ht="6.75" customHeight="1" x14ac:dyDescent="0.2">
      <c r="D5" s="77"/>
      <c r="E5" s="77"/>
      <c r="F5" s="77"/>
      <c r="G5" s="77"/>
      <c r="H5" s="78"/>
      <c r="I5" s="78"/>
      <c r="J5" s="79"/>
      <c r="K5" s="79"/>
      <c r="L5" s="79"/>
      <c r="M5" s="79"/>
      <c r="N5" s="79"/>
      <c r="O5" s="79"/>
      <c r="P5" s="79"/>
    </row>
    <row r="6" spans="1:26" s="64" customFormat="1" x14ac:dyDescent="0.2">
      <c r="A6" s="295"/>
      <c r="B6" s="295"/>
      <c r="C6" s="787" t="s">
        <v>70</v>
      </c>
      <c r="D6" s="789"/>
      <c r="E6" s="791"/>
      <c r="F6" s="792"/>
      <c r="G6" s="792"/>
      <c r="H6" s="792"/>
      <c r="I6" s="792"/>
      <c r="J6" s="792"/>
      <c r="K6" s="792"/>
      <c r="L6" s="792"/>
      <c r="M6" s="793"/>
      <c r="N6" s="147"/>
      <c r="O6" s="147"/>
      <c r="P6" s="147"/>
      <c r="Q6" s="97"/>
      <c r="R6" s="336"/>
      <c r="S6" s="336"/>
      <c r="T6" s="336"/>
      <c r="U6" s="331"/>
    </row>
    <row r="7" spans="1:26" s="263" customFormat="1" ht="6.75" customHeight="1" x14ac:dyDescent="0.2">
      <c r="A7" s="295"/>
      <c r="B7" s="295"/>
      <c r="C7" s="238"/>
      <c r="D7" s="262"/>
      <c r="E7" s="304"/>
      <c r="F7" s="304"/>
      <c r="G7" s="304"/>
      <c r="H7" s="304"/>
      <c r="I7" s="304"/>
      <c r="J7" s="304"/>
      <c r="K7" s="304"/>
      <c r="L7" s="304"/>
      <c r="M7" s="147"/>
      <c r="N7" s="147"/>
      <c r="O7" s="147"/>
      <c r="P7" s="147"/>
      <c r="Q7" s="250"/>
      <c r="R7" s="336"/>
      <c r="S7" s="336"/>
      <c r="T7" s="336"/>
      <c r="U7" s="331"/>
    </row>
    <row r="8" spans="1:26" s="263" customFormat="1" x14ac:dyDescent="0.2">
      <c r="A8" s="295"/>
      <c r="B8" s="295"/>
      <c r="C8" s="238"/>
      <c r="D8" s="333" t="s">
        <v>69</v>
      </c>
      <c r="E8" s="808"/>
      <c r="F8" s="809"/>
      <c r="G8" s="809"/>
      <c r="H8" s="809"/>
      <c r="I8" s="810"/>
      <c r="J8" s="304"/>
      <c r="K8" s="304"/>
      <c r="L8" s="304"/>
      <c r="M8" s="147"/>
      <c r="N8" s="147"/>
      <c r="O8" s="147"/>
      <c r="P8" s="147"/>
      <c r="Q8" s="250"/>
      <c r="R8" s="336"/>
      <c r="S8" s="336"/>
      <c r="T8" s="336"/>
      <c r="U8" s="331"/>
    </row>
    <row r="9" spans="1:26" s="263" customFormat="1" ht="6.75" customHeight="1" thickBot="1" x14ac:dyDescent="0.25">
      <c r="A9" s="84"/>
      <c r="B9" s="296"/>
      <c r="C9" s="275"/>
      <c r="D9" s="276"/>
      <c r="E9" s="305"/>
      <c r="F9" s="305"/>
      <c r="G9" s="305"/>
      <c r="H9" s="305"/>
      <c r="I9" s="305"/>
      <c r="J9" s="305"/>
      <c r="K9" s="305"/>
      <c r="L9" s="305"/>
      <c r="M9" s="305"/>
      <c r="N9" s="147"/>
      <c r="O9" s="147"/>
      <c r="P9" s="147"/>
      <c r="Q9" s="250"/>
      <c r="R9" s="336"/>
      <c r="S9" s="336"/>
      <c r="T9" s="336"/>
      <c r="U9" s="331"/>
    </row>
    <row r="10" spans="1:26" s="64" customFormat="1" ht="6.75" customHeight="1" x14ac:dyDescent="0.2">
      <c r="A10" s="81"/>
      <c r="B10" s="81"/>
      <c r="C10" s="81"/>
      <c r="D10" s="80"/>
      <c r="E10" s="82"/>
      <c r="F10" s="241"/>
      <c r="G10" s="106"/>
      <c r="H10" s="107"/>
      <c r="I10" s="96"/>
      <c r="J10" s="84"/>
      <c r="K10" s="83"/>
      <c r="L10" s="83"/>
      <c r="M10" s="81"/>
      <c r="N10" s="81"/>
      <c r="O10" s="750"/>
      <c r="P10" s="751"/>
      <c r="Q10" s="101"/>
      <c r="R10" s="336"/>
      <c r="S10" s="336"/>
      <c r="T10" s="336"/>
      <c r="U10" s="331"/>
    </row>
    <row r="11" spans="1:26" s="263" customFormat="1" ht="12" customHeight="1" x14ac:dyDescent="0.2">
      <c r="A11" s="295"/>
      <c r="B11" s="295"/>
      <c r="C11" s="758" t="s">
        <v>76</v>
      </c>
      <c r="D11" s="759"/>
      <c r="E11" s="759"/>
      <c r="F11" s="759"/>
      <c r="G11" s="759"/>
      <c r="H11" s="759"/>
      <c r="I11" s="759"/>
      <c r="J11" s="759"/>
      <c r="K11" s="759"/>
      <c r="L11" s="759"/>
      <c r="M11" s="266"/>
      <c r="N11" s="81"/>
      <c r="O11" s="750"/>
      <c r="P11" s="751"/>
      <c r="Q11" s="250"/>
      <c r="R11" s="336"/>
      <c r="S11" s="336"/>
      <c r="T11" s="336"/>
      <c r="U11" s="331"/>
    </row>
    <row r="12" spans="1:26" s="263" customFormat="1" ht="6.75" customHeight="1" x14ac:dyDescent="0.2">
      <c r="A12" s="485"/>
      <c r="B12" s="327"/>
      <c r="C12" s="327"/>
      <c r="D12" s="328"/>
      <c r="E12" s="82"/>
      <c r="F12" s="264"/>
      <c r="G12" s="106"/>
      <c r="H12" s="265"/>
      <c r="I12" s="265"/>
      <c r="J12" s="83"/>
      <c r="K12" s="83"/>
      <c r="L12" s="83"/>
      <c r="M12" s="266"/>
      <c r="N12" s="81"/>
      <c r="O12" s="750"/>
      <c r="P12" s="751"/>
      <c r="Q12" s="283"/>
      <c r="R12" s="336"/>
      <c r="S12" s="336"/>
      <c r="T12" s="336"/>
      <c r="U12" s="331"/>
    </row>
    <row r="13" spans="1:26" s="93" customFormat="1" ht="25.5" customHeight="1" x14ac:dyDescent="0.2">
      <c r="A13" s="83"/>
      <c r="B13" s="733" t="s">
        <v>114</v>
      </c>
      <c r="C13" s="734"/>
      <c r="D13" s="735"/>
      <c r="E13" s="240"/>
      <c r="F13" s="303" t="s">
        <v>72</v>
      </c>
      <c r="G13" s="310"/>
      <c r="H13" s="132" t="s">
        <v>67</v>
      </c>
      <c r="I13" s="307"/>
      <c r="J13" s="132" t="s">
        <v>68</v>
      </c>
      <c r="K13" s="309"/>
      <c r="L13" s="132" t="s">
        <v>43</v>
      </c>
      <c r="M13" s="292"/>
      <c r="O13" s="309"/>
      <c r="P13" s="284"/>
      <c r="Q13" s="83"/>
      <c r="R13" s="83"/>
      <c r="S13" s="336"/>
      <c r="T13" s="336"/>
      <c r="U13" s="337"/>
      <c r="V13" s="83"/>
      <c r="W13" s="338"/>
      <c r="X13" s="340"/>
      <c r="Y13" s="340"/>
      <c r="Z13" s="97"/>
    </row>
    <row r="14" spans="1:26" s="263" customFormat="1" ht="6.75" customHeight="1" thickBot="1" x14ac:dyDescent="0.25">
      <c r="A14" s="83"/>
      <c r="B14" s="83"/>
      <c r="C14" s="239"/>
      <c r="D14" s="240"/>
      <c r="E14" s="240"/>
      <c r="F14" s="280"/>
      <c r="G14" s="310"/>
      <c r="H14" s="309"/>
      <c r="I14" s="307"/>
      <c r="J14" s="309"/>
      <c r="K14" s="309"/>
      <c r="L14" s="309"/>
      <c r="M14" s="293"/>
      <c r="O14" s="309"/>
      <c r="P14" s="284"/>
      <c r="Q14" s="83"/>
      <c r="R14" s="83"/>
      <c r="S14" s="336"/>
      <c r="T14" s="336"/>
      <c r="U14" s="337"/>
      <c r="V14" s="83"/>
      <c r="W14" s="338"/>
      <c r="X14" s="340"/>
      <c r="Y14" s="340"/>
      <c r="Z14" s="251"/>
    </row>
    <row r="15" spans="1:26" s="263" customFormat="1" ht="12.75" customHeight="1" thickBot="1" x14ac:dyDescent="0.25">
      <c r="A15" s="486"/>
      <c r="B15" s="249"/>
      <c r="C15" s="761" t="s">
        <v>61</v>
      </c>
      <c r="D15" s="762"/>
      <c r="E15" s="762"/>
      <c r="F15" s="763"/>
      <c r="G15" s="64"/>
      <c r="H15" s="551"/>
      <c r="I15" s="86"/>
      <c r="J15" s="551"/>
      <c r="K15" s="250"/>
      <c r="L15" s="556">
        <f>+H15+J15</f>
        <v>0</v>
      </c>
      <c r="M15" s="293"/>
      <c r="O15" s="309"/>
      <c r="P15" s="284"/>
      <c r="Q15" s="83"/>
      <c r="R15" s="83"/>
      <c r="S15" s="336"/>
      <c r="T15" s="336"/>
      <c r="U15" s="337"/>
      <c r="V15" s="83"/>
      <c r="W15" s="338"/>
      <c r="X15" s="340"/>
      <c r="Y15" s="340"/>
      <c r="Z15" s="251"/>
    </row>
    <row r="16" spans="1:26" s="93" customFormat="1" ht="6.75" customHeight="1" x14ac:dyDescent="0.2">
      <c r="A16" s="81"/>
      <c r="B16" s="81"/>
      <c r="C16" s="81"/>
      <c r="D16" s="111"/>
      <c r="E16" s="87"/>
      <c r="F16" s="112"/>
      <c r="G16" s="310"/>
      <c r="H16" s="103"/>
      <c r="I16" s="336"/>
      <c r="J16" s="146"/>
      <c r="K16" s="309"/>
      <c r="L16" s="84"/>
      <c r="M16" s="336"/>
      <c r="O16" s="122"/>
      <c r="P16" s="752"/>
      <c r="Q16" s="754"/>
      <c r="R16" s="754"/>
      <c r="S16" s="336"/>
      <c r="T16" s="336"/>
      <c r="U16" s="337"/>
      <c r="V16" s="83"/>
      <c r="W16" s="340"/>
      <c r="X16" s="340"/>
      <c r="Y16" s="340"/>
      <c r="Z16" s="97"/>
    </row>
    <row r="17" spans="1:26" x14ac:dyDescent="0.2">
      <c r="D17" s="313" t="s">
        <v>44</v>
      </c>
      <c r="E17" s="311"/>
      <c r="F17" s="541"/>
      <c r="G17" s="329"/>
      <c r="H17" s="555" t="str">
        <f>IF(F17="","",+F17*H15+30*H15)</f>
        <v/>
      </c>
      <c r="I17" s="336"/>
      <c r="J17" s="555" t="str">
        <f>IF(F17="","",+F17*$J$15+30*J15)</f>
        <v/>
      </c>
      <c r="K17" s="309"/>
      <c r="L17" s="555" t="str">
        <f>IF(F17="","",+H17+J17)</f>
        <v/>
      </c>
      <c r="M17" s="336"/>
      <c r="O17" s="177"/>
      <c r="P17" s="754"/>
      <c r="Q17" s="754"/>
      <c r="R17" s="754"/>
      <c r="S17" s="336"/>
      <c r="T17" s="336"/>
      <c r="U17" s="337"/>
      <c r="V17" s="92"/>
      <c r="W17" s="340"/>
      <c r="X17" s="340"/>
      <c r="Y17" s="340"/>
      <c r="Z17" s="95"/>
    </row>
    <row r="18" spans="1:26" s="91" customFormat="1" ht="7.15" customHeight="1" x14ac:dyDescent="0.2">
      <c r="A18" s="479"/>
      <c r="B18" s="248"/>
      <c r="D18" s="313"/>
      <c r="E18" s="336"/>
      <c r="F18" s="219"/>
      <c r="G18" s="329"/>
      <c r="H18" s="115"/>
      <c r="I18" s="336"/>
      <c r="J18" s="115"/>
      <c r="K18" s="309"/>
      <c r="L18" s="116"/>
      <c r="M18" s="336"/>
      <c r="O18" s="177"/>
      <c r="P18" s="754"/>
      <c r="Q18" s="754"/>
      <c r="R18" s="754"/>
      <c r="S18" s="336"/>
      <c r="T18" s="336"/>
      <c r="U18" s="337"/>
      <c r="V18" s="92"/>
      <c r="W18" s="340"/>
      <c r="X18" s="340"/>
      <c r="Y18" s="340"/>
      <c r="Z18" s="95"/>
    </row>
    <row r="19" spans="1:26" s="91" customFormat="1" x14ac:dyDescent="0.2">
      <c r="A19" s="479"/>
      <c r="B19" s="248"/>
      <c r="D19" s="313" t="s">
        <v>45</v>
      </c>
      <c r="E19" s="336"/>
      <c r="F19" s="541"/>
      <c r="G19" s="329"/>
      <c r="H19" s="555">
        <f>+F19*$H$15</f>
        <v>0</v>
      </c>
      <c r="I19" s="336"/>
      <c r="J19" s="555">
        <f>+F19*$J$15</f>
        <v>0</v>
      </c>
      <c r="K19" s="309"/>
      <c r="L19" s="555">
        <f>+H19+J19</f>
        <v>0</v>
      </c>
      <c r="M19" s="336"/>
      <c r="O19" s="177"/>
      <c r="P19" s="754"/>
      <c r="Q19" s="754"/>
      <c r="R19" s="754"/>
      <c r="S19" s="308"/>
      <c r="T19" s="308"/>
      <c r="U19" s="308"/>
      <c r="V19" s="92"/>
      <c r="W19" s="340"/>
      <c r="X19" s="340"/>
      <c r="Y19" s="340"/>
      <c r="Z19" s="95"/>
    </row>
    <row r="20" spans="1:26" s="91" customFormat="1" ht="7.15" customHeight="1" x14ac:dyDescent="0.2">
      <c r="A20" s="479"/>
      <c r="B20" s="248"/>
      <c r="D20" s="313"/>
      <c r="E20" s="336"/>
      <c r="F20" s="115"/>
      <c r="G20" s="329"/>
      <c r="H20" s="115"/>
      <c r="I20" s="336"/>
      <c r="J20" s="115"/>
      <c r="K20" s="309"/>
      <c r="L20" s="116"/>
      <c r="M20" s="336"/>
      <c r="O20" s="177"/>
      <c r="P20" s="337"/>
      <c r="Q20" s="337"/>
      <c r="R20" s="337"/>
      <c r="S20" s="95"/>
      <c r="U20" s="94"/>
      <c r="V20" s="92"/>
      <c r="W20" s="340"/>
      <c r="X20" s="340"/>
      <c r="Y20" s="340"/>
      <c r="Z20" s="95"/>
    </row>
    <row r="21" spans="1:26" s="91" customFormat="1" ht="12.75" customHeight="1" x14ac:dyDescent="0.2">
      <c r="A21" s="479"/>
      <c r="B21" s="248"/>
      <c r="D21" s="313" t="s">
        <v>71</v>
      </c>
      <c r="E21" s="336"/>
      <c r="F21" s="541"/>
      <c r="G21" s="329"/>
      <c r="H21" s="555">
        <f>+F21*$H$15</f>
        <v>0</v>
      </c>
      <c r="I21" s="336"/>
      <c r="J21" s="555">
        <f>+F21*$J$15</f>
        <v>0</v>
      </c>
      <c r="K21" s="309"/>
      <c r="L21" s="555">
        <f>+H21+J21</f>
        <v>0</v>
      </c>
      <c r="M21" s="336"/>
      <c r="O21" s="177"/>
      <c r="P21" s="755"/>
      <c r="Q21" s="756"/>
      <c r="R21" s="756"/>
      <c r="S21" s="95"/>
      <c r="U21" s="94"/>
      <c r="V21" s="92"/>
      <c r="W21" s="340"/>
      <c r="X21" s="340"/>
      <c r="Y21" s="340"/>
      <c r="Z21" s="95"/>
    </row>
    <row r="22" spans="1:26" s="91" customFormat="1" ht="7.15" customHeight="1" x14ac:dyDescent="0.2">
      <c r="A22" s="479"/>
      <c r="B22" s="248"/>
      <c r="D22" s="313"/>
      <c r="E22" s="336"/>
      <c r="F22" s="115"/>
      <c r="G22" s="329"/>
      <c r="H22" s="115"/>
      <c r="I22" s="336"/>
      <c r="J22" s="115"/>
      <c r="K22" s="309"/>
      <c r="L22" s="116"/>
      <c r="M22" s="336"/>
      <c r="O22" s="177"/>
      <c r="P22" s="756"/>
      <c r="Q22" s="756"/>
      <c r="R22" s="756"/>
      <c r="S22" s="95"/>
      <c r="U22" s="94"/>
      <c r="V22" s="92"/>
      <c r="W22" s="340"/>
      <c r="X22" s="340"/>
      <c r="Y22" s="340"/>
      <c r="Z22" s="95"/>
    </row>
    <row r="23" spans="1:26" s="91" customFormat="1" ht="13.15" customHeight="1" x14ac:dyDescent="0.2">
      <c r="A23" s="479"/>
      <c r="B23" s="248"/>
      <c r="D23" s="109" t="s">
        <v>90</v>
      </c>
      <c r="E23" s="336"/>
      <c r="F23" s="541"/>
      <c r="G23" s="329"/>
      <c r="H23" s="555">
        <f>+F23*H15</f>
        <v>0</v>
      </c>
      <c r="I23" s="336"/>
      <c r="J23" s="555">
        <f>+F23*J15</f>
        <v>0</v>
      </c>
      <c r="K23" s="309"/>
      <c r="L23" s="555">
        <f>+H23+J23</f>
        <v>0</v>
      </c>
      <c r="M23" s="336"/>
      <c r="O23" s="177"/>
      <c r="P23" s="756"/>
      <c r="Q23" s="756"/>
      <c r="R23" s="756"/>
      <c r="S23" s="95"/>
      <c r="U23" s="94"/>
      <c r="V23" s="92"/>
      <c r="W23" s="340"/>
      <c r="X23" s="340"/>
      <c r="Y23" s="340"/>
      <c r="Z23" s="95"/>
    </row>
    <row r="24" spans="1:26" s="91" customFormat="1" ht="7.15" customHeight="1" x14ac:dyDescent="0.2">
      <c r="A24" s="487"/>
      <c r="B24" s="174"/>
      <c r="C24" s="174"/>
      <c r="D24" s="235"/>
      <c r="E24" s="336"/>
      <c r="F24" s="220"/>
      <c r="G24" s="329"/>
      <c r="H24" s="312"/>
      <c r="I24" s="336"/>
      <c r="J24" s="247"/>
      <c r="K24" s="309"/>
      <c r="L24" s="116"/>
      <c r="M24" s="336"/>
      <c r="O24" s="178"/>
      <c r="P24" s="756"/>
      <c r="Q24" s="756"/>
      <c r="R24" s="756"/>
      <c r="S24" s="95"/>
      <c r="U24" s="94"/>
      <c r="V24" s="92"/>
      <c r="W24" s="340"/>
      <c r="X24" s="340"/>
      <c r="Y24" s="340"/>
      <c r="Z24" s="95"/>
    </row>
    <row r="25" spans="1:26" ht="12.6" customHeight="1" x14ac:dyDescent="0.2">
      <c r="A25" s="92"/>
      <c r="B25" s="795" t="s">
        <v>80</v>
      </c>
      <c r="C25" s="795"/>
      <c r="D25" s="795"/>
      <c r="E25" s="336"/>
      <c r="F25" s="542"/>
      <c r="G25" s="329"/>
      <c r="H25" s="557">
        <f>+F25*0.565</f>
        <v>0</v>
      </c>
      <c r="I25" s="336"/>
      <c r="J25" s="253"/>
      <c r="K25" s="309"/>
      <c r="L25" s="555">
        <f>+H25</f>
        <v>0</v>
      </c>
      <c r="M25" s="336"/>
      <c r="O25" s="177"/>
      <c r="P25" s="756"/>
      <c r="Q25" s="756"/>
      <c r="R25" s="756"/>
      <c r="S25" s="95"/>
      <c r="U25" s="94"/>
      <c r="V25" s="92"/>
      <c r="W25" s="340"/>
      <c r="X25" s="340"/>
      <c r="Y25" s="340"/>
      <c r="Z25" s="95"/>
    </row>
    <row r="26" spans="1:26" s="91" customFormat="1" ht="7.15" customHeight="1" x14ac:dyDescent="0.2">
      <c r="A26" s="114"/>
      <c r="B26" s="798"/>
      <c r="C26" s="799"/>
      <c r="D26" s="799"/>
      <c r="E26" s="336"/>
      <c r="F26" s="221"/>
      <c r="G26" s="329"/>
      <c r="H26" s="218"/>
      <c r="I26" s="336"/>
      <c r="J26" s="253"/>
      <c r="K26" s="309"/>
      <c r="L26" s="336"/>
      <c r="M26" s="336"/>
      <c r="O26" s="177"/>
      <c r="P26" s="756"/>
      <c r="Q26" s="756"/>
      <c r="R26" s="756"/>
      <c r="S26" s="95"/>
      <c r="U26" s="94"/>
      <c r="V26" s="92"/>
      <c r="W26" s="340"/>
      <c r="X26" s="340"/>
      <c r="Y26" s="340"/>
      <c r="Z26" s="95"/>
    </row>
    <row r="27" spans="1:26" ht="12.6" customHeight="1" x14ac:dyDescent="0.2">
      <c r="A27" s="114"/>
      <c r="B27" s="802" t="s">
        <v>78</v>
      </c>
      <c r="C27" s="803"/>
      <c r="D27" s="804"/>
      <c r="E27" s="336"/>
      <c r="F27" s="543"/>
      <c r="G27" s="329"/>
      <c r="H27" s="557">
        <f>+F27</f>
        <v>0</v>
      </c>
      <c r="I27" s="336"/>
      <c r="J27" s="253"/>
      <c r="K27" s="309"/>
      <c r="L27" s="557">
        <f>+H27</f>
        <v>0</v>
      </c>
      <c r="M27" s="336"/>
      <c r="O27" s="177"/>
      <c r="P27" s="752"/>
      <c r="Q27" s="753"/>
      <c r="R27" s="753"/>
      <c r="S27" s="95"/>
      <c r="V27" s="57"/>
      <c r="W27" s="57"/>
      <c r="X27" s="57"/>
      <c r="Y27" s="57"/>
    </row>
    <row r="28" spans="1:26" ht="7.15" customHeight="1" x14ac:dyDescent="0.2">
      <c r="A28" s="114"/>
      <c r="B28" s="800"/>
      <c r="C28" s="801"/>
      <c r="D28" s="801"/>
      <c r="E28" s="317"/>
      <c r="F28" s="222"/>
      <c r="G28" s="329"/>
      <c r="H28" s="252"/>
      <c r="I28" s="336"/>
      <c r="J28" s="253"/>
      <c r="K28" s="309"/>
      <c r="L28" s="253"/>
      <c r="M28" s="336"/>
      <c r="O28" s="177"/>
      <c r="P28" s="753"/>
      <c r="Q28" s="753"/>
      <c r="R28" s="753"/>
      <c r="S28" s="95"/>
    </row>
    <row r="29" spans="1:26" s="248" customFormat="1" ht="12.75" customHeight="1" x14ac:dyDescent="0.2">
      <c r="A29" s="114"/>
      <c r="B29" s="794" t="s">
        <v>87</v>
      </c>
      <c r="C29" s="795"/>
      <c r="D29" s="795"/>
      <c r="E29" s="336"/>
      <c r="F29" s="544"/>
      <c r="G29" s="329"/>
      <c r="H29" s="561">
        <f>+F29*H15</f>
        <v>0</v>
      </c>
      <c r="I29" s="336"/>
      <c r="J29" s="123"/>
      <c r="K29" s="309"/>
      <c r="L29" s="558">
        <f>+H29+J29</f>
        <v>0</v>
      </c>
      <c r="M29" s="336"/>
      <c r="O29" s="177"/>
      <c r="P29" s="753"/>
      <c r="Q29" s="753"/>
      <c r="R29" s="753"/>
      <c r="S29" s="285"/>
      <c r="T29" s="285"/>
      <c r="U29" s="285"/>
      <c r="V29" s="285"/>
      <c r="W29" s="314"/>
    </row>
    <row r="30" spans="1:26" s="248" customFormat="1" ht="6.75" customHeight="1" x14ac:dyDescent="0.2">
      <c r="A30" s="92"/>
      <c r="B30" s="332"/>
      <c r="C30" s="332"/>
      <c r="D30" s="332"/>
      <c r="E30" s="336"/>
      <c r="F30" s="315"/>
      <c r="G30" s="329"/>
      <c r="H30" s="123"/>
      <c r="I30" s="336"/>
      <c r="J30" s="123"/>
      <c r="K30" s="309"/>
      <c r="L30" s="316"/>
      <c r="M30" s="336"/>
      <c r="O30" s="177"/>
      <c r="P30" s="753"/>
      <c r="Q30" s="753"/>
      <c r="R30" s="753"/>
      <c r="S30" s="285"/>
      <c r="T30" s="285"/>
      <c r="U30" s="285"/>
      <c r="V30" s="285"/>
      <c r="W30" s="314"/>
    </row>
    <row r="31" spans="1:26" s="248" customFormat="1" ht="12.75" customHeight="1" x14ac:dyDescent="0.2">
      <c r="A31" s="136"/>
      <c r="B31" s="745" t="s">
        <v>88</v>
      </c>
      <c r="C31" s="746"/>
      <c r="D31" s="746"/>
      <c r="E31" s="322"/>
      <c r="F31" s="545"/>
      <c r="G31" s="91"/>
      <c r="H31" s="557">
        <f>+F31*H15</f>
        <v>0</v>
      </c>
      <c r="I31" s="336"/>
      <c r="K31" s="110"/>
      <c r="L31" s="555">
        <f>+H31</f>
        <v>0</v>
      </c>
      <c r="M31" s="336"/>
      <c r="O31" s="177"/>
      <c r="P31" s="753"/>
      <c r="Q31" s="753"/>
      <c r="R31" s="753"/>
      <c r="S31" s="285"/>
      <c r="T31" s="285"/>
      <c r="U31" s="285"/>
      <c r="V31" s="285"/>
      <c r="W31" s="314"/>
    </row>
    <row r="32" spans="1:26" s="248" customFormat="1" ht="6.75" customHeight="1" x14ac:dyDescent="0.2">
      <c r="A32" s="488"/>
      <c r="B32" s="318"/>
      <c r="C32" s="319"/>
      <c r="D32" s="319"/>
      <c r="E32" s="336"/>
      <c r="F32" s="320"/>
      <c r="G32" s="329"/>
      <c r="H32" s="123"/>
      <c r="I32" s="336"/>
      <c r="J32" s="123"/>
      <c r="K32" s="309"/>
      <c r="L32" s="321"/>
      <c r="M32" s="336"/>
      <c r="O32" s="177"/>
      <c r="P32" s="753"/>
      <c r="Q32" s="753"/>
      <c r="R32" s="753"/>
      <c r="S32" s="285"/>
      <c r="T32" s="285"/>
      <c r="U32" s="285"/>
      <c r="V32" s="285"/>
      <c r="W32" s="314"/>
    </row>
    <row r="33" spans="1:23" ht="12.6" customHeight="1" x14ac:dyDescent="0.2">
      <c r="A33" s="488"/>
      <c r="B33" s="805" t="s">
        <v>79</v>
      </c>
      <c r="C33" s="806"/>
      <c r="D33" s="807"/>
      <c r="E33" s="336"/>
      <c r="F33" s="546"/>
      <c r="G33" s="329"/>
      <c r="I33" s="336"/>
      <c r="J33" s="557">
        <f>+F33*0.565</f>
        <v>0</v>
      </c>
      <c r="K33" s="309"/>
      <c r="L33" s="559">
        <f>+J33</f>
        <v>0</v>
      </c>
      <c r="M33" s="336"/>
      <c r="O33" s="177"/>
      <c r="P33" s="753"/>
      <c r="Q33" s="753"/>
      <c r="R33" s="753"/>
      <c r="S33" s="137"/>
      <c r="T33" s="154"/>
      <c r="U33" s="154"/>
      <c r="V33" s="154"/>
      <c r="W33" s="155"/>
    </row>
    <row r="34" spans="1:23" s="91" customFormat="1" ht="7.15" customHeight="1" x14ac:dyDescent="0.2">
      <c r="A34" s="114"/>
      <c r="B34" s="742"/>
      <c r="C34" s="743"/>
      <c r="D34" s="744"/>
      <c r="E34" s="336"/>
      <c r="F34" s="222"/>
      <c r="G34" s="329"/>
      <c r="H34" s="252"/>
      <c r="I34" s="336"/>
      <c r="J34" s="253"/>
      <c r="K34" s="309"/>
      <c r="L34" s="253"/>
      <c r="M34" s="336"/>
      <c r="O34" s="177"/>
      <c r="P34" s="753"/>
      <c r="Q34" s="753"/>
      <c r="R34" s="753"/>
      <c r="S34" s="218"/>
      <c r="T34" s="218"/>
      <c r="U34" s="218"/>
      <c r="V34" s="218"/>
      <c r="W34" s="157"/>
    </row>
    <row r="35" spans="1:23" s="91" customFormat="1" ht="12.6" customHeight="1" x14ac:dyDescent="0.2">
      <c r="A35" s="114"/>
      <c r="B35" s="736" t="s">
        <v>81</v>
      </c>
      <c r="C35" s="737"/>
      <c r="D35" s="738"/>
      <c r="E35" s="336"/>
      <c r="F35" s="543"/>
      <c r="G35" s="329"/>
      <c r="H35" s="174"/>
      <c r="I35" s="336"/>
      <c r="J35" s="557">
        <f>+F35</f>
        <v>0</v>
      </c>
      <c r="K35" s="309"/>
      <c r="L35" s="557">
        <f>+J35</f>
        <v>0</v>
      </c>
      <c r="M35" s="336"/>
      <c r="O35" s="177"/>
      <c r="P35" s="755"/>
      <c r="Q35" s="757"/>
      <c r="R35" s="757"/>
      <c r="S35" s="218"/>
      <c r="T35" s="218"/>
      <c r="U35" s="218"/>
      <c r="V35" s="218"/>
      <c r="W35" s="157"/>
    </row>
    <row r="36" spans="1:23" ht="7.15" customHeight="1" x14ac:dyDescent="0.2">
      <c r="A36" s="114"/>
      <c r="B36" s="742"/>
      <c r="C36" s="743"/>
      <c r="D36" s="744"/>
      <c r="E36" s="336"/>
      <c r="F36" s="222"/>
      <c r="G36" s="329"/>
      <c r="H36" s="306"/>
      <c r="I36" s="336"/>
      <c r="J36" s="255"/>
      <c r="K36" s="309"/>
      <c r="L36" s="254"/>
      <c r="M36" s="336"/>
      <c r="O36" s="177"/>
      <c r="P36" s="757"/>
      <c r="Q36" s="757"/>
      <c r="R36" s="757"/>
      <c r="S36" s="218"/>
      <c r="T36" s="218"/>
      <c r="U36" s="218"/>
      <c r="V36" s="218"/>
      <c r="W36" s="157"/>
    </row>
    <row r="37" spans="1:23" s="91" customFormat="1" ht="12.6" customHeight="1" x14ac:dyDescent="0.2">
      <c r="A37" s="114"/>
      <c r="B37" s="739" t="s">
        <v>86</v>
      </c>
      <c r="C37" s="740"/>
      <c r="D37" s="741"/>
      <c r="E37" s="336"/>
      <c r="F37" s="547"/>
      <c r="G37" s="329"/>
      <c r="H37" s="123"/>
      <c r="I37" s="336"/>
      <c r="J37" s="560">
        <f>+F37*J15</f>
        <v>0</v>
      </c>
      <c r="K37" s="309"/>
      <c r="L37" s="560">
        <f>+H37+J37</f>
        <v>0</v>
      </c>
      <c r="M37" s="336"/>
      <c r="N37" s="248"/>
      <c r="O37" s="177"/>
      <c r="P37" s="757"/>
      <c r="Q37" s="757"/>
      <c r="R37" s="757"/>
      <c r="S37" s="218"/>
      <c r="T37" s="218"/>
      <c r="U37" s="218"/>
      <c r="V37" s="218"/>
      <c r="W37" s="157"/>
    </row>
    <row r="38" spans="1:23" ht="7.15" customHeight="1" x14ac:dyDescent="0.2">
      <c r="A38" s="114"/>
      <c r="B38" s="783"/>
      <c r="C38" s="784"/>
      <c r="D38" s="785"/>
      <c r="E38" s="308"/>
      <c r="G38" s="330"/>
      <c r="H38" s="57"/>
      <c r="I38" s="336"/>
      <c r="J38" s="57"/>
      <c r="K38" s="57"/>
      <c r="L38" s="57"/>
      <c r="M38" s="336"/>
      <c r="N38" s="91"/>
      <c r="O38" s="178"/>
      <c r="P38" s="339"/>
      <c r="Q38" s="339"/>
      <c r="R38" s="339"/>
      <c r="S38" s="218"/>
      <c r="T38" s="218"/>
      <c r="U38" s="218"/>
      <c r="V38" s="218"/>
      <c r="W38" s="157"/>
    </row>
    <row r="39" spans="1:23" s="248" customFormat="1" ht="12.75" customHeight="1" x14ac:dyDescent="0.2">
      <c r="A39" s="136"/>
      <c r="B39" s="780" t="s">
        <v>89</v>
      </c>
      <c r="C39" s="781"/>
      <c r="D39" s="782"/>
      <c r="E39" s="174"/>
      <c r="F39" s="545"/>
      <c r="G39" s="235"/>
      <c r="H39" s="92"/>
      <c r="I39" s="108"/>
      <c r="J39" s="557">
        <f>+F31*J15</f>
        <v>0</v>
      </c>
      <c r="K39" s="174"/>
      <c r="L39" s="555">
        <f>+J39</f>
        <v>0</v>
      </c>
      <c r="M39" s="336"/>
      <c r="O39" s="178"/>
      <c r="P39" s="339"/>
      <c r="Q39" s="339"/>
      <c r="R39" s="339"/>
      <c r="S39" s="218"/>
      <c r="T39" s="218"/>
      <c r="U39" s="218"/>
      <c r="V39" s="218"/>
      <c r="W39" s="157"/>
    </row>
    <row r="40" spans="1:23" s="248" customFormat="1" ht="7.15" customHeight="1" x14ac:dyDescent="0.2">
      <c r="A40" s="479"/>
      <c r="E40" s="337"/>
      <c r="F40" s="92"/>
      <c r="G40" s="330"/>
      <c r="H40" s="92"/>
      <c r="I40" s="336"/>
      <c r="J40" s="92"/>
      <c r="K40" s="286"/>
      <c r="L40" s="57"/>
      <c r="M40" s="336"/>
      <c r="O40" s="178"/>
      <c r="P40" s="339"/>
      <c r="Q40" s="339"/>
      <c r="R40" s="339"/>
      <c r="S40" s="218"/>
      <c r="T40" s="218"/>
      <c r="U40" s="218"/>
      <c r="V40" s="218"/>
      <c r="W40" s="157"/>
    </row>
    <row r="41" spans="1:23" ht="13.15" customHeight="1" x14ac:dyDescent="0.2">
      <c r="D41" s="109" t="s">
        <v>74</v>
      </c>
      <c r="E41" s="787" t="s">
        <v>46</v>
      </c>
      <c r="F41" s="788"/>
      <c r="G41" s="789"/>
      <c r="H41" s="548"/>
      <c r="I41" s="336"/>
      <c r="J41" s="548"/>
      <c r="K41" s="237"/>
      <c r="M41" s="336"/>
      <c r="O41" s="178"/>
      <c r="P41" s="339"/>
      <c r="Q41" s="339"/>
      <c r="R41" s="339"/>
      <c r="S41" s="218"/>
      <c r="T41" s="218"/>
      <c r="U41" s="218"/>
      <c r="V41" s="218"/>
      <c r="W41" s="157"/>
    </row>
    <row r="42" spans="1:23" ht="12.6" customHeight="1" x14ac:dyDescent="0.2">
      <c r="D42" s="174"/>
      <c r="E42" s="787" t="s">
        <v>47</v>
      </c>
      <c r="F42" s="788"/>
      <c r="G42" s="789"/>
      <c r="H42" s="548"/>
      <c r="I42" s="336"/>
      <c r="J42" s="548"/>
      <c r="K42" s="237"/>
      <c r="M42" s="336"/>
      <c r="O42" s="178"/>
      <c r="P42" s="340"/>
      <c r="Q42" s="340"/>
      <c r="R42" s="340"/>
      <c r="S42" s="218"/>
      <c r="T42" s="218"/>
      <c r="U42" s="218"/>
      <c r="V42" s="218"/>
      <c r="W42" s="157"/>
    </row>
    <row r="43" spans="1:23" ht="12.6" customHeight="1" x14ac:dyDescent="0.2">
      <c r="C43" s="178"/>
      <c r="D43" s="92"/>
      <c r="E43" s="788" t="s">
        <v>48</v>
      </c>
      <c r="F43" s="788"/>
      <c r="G43" s="789"/>
      <c r="H43" s="549"/>
      <c r="I43" s="336"/>
      <c r="J43" s="552"/>
      <c r="K43" s="246"/>
      <c r="M43" s="336"/>
      <c r="P43" s="336"/>
      <c r="Q43" s="331"/>
      <c r="R43" s="136"/>
      <c r="S43" s="218"/>
      <c r="T43" s="218"/>
      <c r="U43" s="218"/>
      <c r="V43" s="218"/>
      <c r="W43" s="157"/>
    </row>
    <row r="44" spans="1:23" s="91" customFormat="1" x14ac:dyDescent="0.2">
      <c r="A44" s="479"/>
      <c r="B44" s="248"/>
      <c r="D44" s="57"/>
      <c r="E44" s="787" t="s">
        <v>73</v>
      </c>
      <c r="F44" s="788"/>
      <c r="G44" s="789"/>
      <c r="H44" s="550"/>
      <c r="I44" s="336"/>
      <c r="J44" s="553"/>
      <c r="K44" s="246"/>
      <c r="M44" s="336"/>
      <c r="P44" s="336"/>
      <c r="Q44" s="331"/>
      <c r="R44" s="94"/>
      <c r="S44" s="218"/>
      <c r="T44" s="218"/>
      <c r="U44" s="218"/>
      <c r="V44" s="218"/>
      <c r="W44" s="157"/>
    </row>
    <row r="45" spans="1:23" s="91" customFormat="1" ht="7.15" customHeight="1" x14ac:dyDescent="0.2">
      <c r="A45" s="479"/>
      <c r="B45" s="248"/>
      <c r="F45" s="313"/>
      <c r="G45" s="104"/>
      <c r="I45" s="336"/>
      <c r="K45" s="110"/>
      <c r="M45" s="336"/>
      <c r="P45" s="336"/>
      <c r="Q45" s="331"/>
      <c r="R45" s="94"/>
      <c r="S45" s="218"/>
      <c r="T45" s="218"/>
      <c r="U45" s="218"/>
      <c r="V45" s="218"/>
      <c r="W45" s="157"/>
    </row>
    <row r="46" spans="1:23" s="91" customFormat="1" x14ac:dyDescent="0.2">
      <c r="A46" s="479"/>
      <c r="B46" s="248"/>
      <c r="C46" s="1"/>
      <c r="E46" s="761" t="s">
        <v>75</v>
      </c>
      <c r="F46" s="762"/>
      <c r="G46" s="790"/>
      <c r="H46" s="158">
        <f>+H41*H42*H43*H44+H41*H42*H43</f>
        <v>0</v>
      </c>
      <c r="I46" s="336"/>
      <c r="J46" s="158">
        <f>+J41*J42*J43*J44+J41*J42*J43</f>
        <v>0</v>
      </c>
      <c r="K46" s="110"/>
      <c r="L46" s="152">
        <f>+H46+J46</f>
        <v>0</v>
      </c>
      <c r="M46" s="336"/>
      <c r="P46" s="336"/>
      <c r="Q46" s="331"/>
      <c r="R46" s="94"/>
      <c r="S46" s="218"/>
      <c r="T46" s="218"/>
      <c r="U46" s="218"/>
      <c r="V46" s="218"/>
      <c r="W46" s="157"/>
    </row>
    <row r="47" spans="1:23" s="91" customFormat="1" ht="6.75" customHeight="1" thickBot="1" x14ac:dyDescent="0.25">
      <c r="A47" s="487"/>
      <c r="B47" s="260"/>
      <c r="C47" s="260"/>
      <c r="D47" s="260"/>
      <c r="E47" s="260"/>
      <c r="F47" s="261"/>
      <c r="G47" s="260"/>
      <c r="H47" s="274"/>
      <c r="I47" s="269"/>
      <c r="J47" s="274"/>
      <c r="K47" s="268"/>
      <c r="L47" s="274"/>
      <c r="M47" s="269"/>
      <c r="P47" s="336"/>
      <c r="Q47" s="331"/>
      <c r="R47" s="94"/>
      <c r="S47" s="218"/>
      <c r="T47" s="218"/>
      <c r="U47" s="218"/>
      <c r="V47" s="218"/>
      <c r="W47" s="157"/>
    </row>
    <row r="48" spans="1:23" s="91" customFormat="1" ht="6" customHeight="1" x14ac:dyDescent="0.2">
      <c r="A48" s="57"/>
      <c r="B48" s="57"/>
      <c r="C48" s="57"/>
      <c r="D48" s="121"/>
      <c r="E48" s="259"/>
      <c r="F48" s="57"/>
      <c r="G48" s="267"/>
      <c r="H48" s="79"/>
      <c r="I48" s="336"/>
      <c r="J48" s="92"/>
      <c r="K48" s="104"/>
      <c r="L48" s="92"/>
      <c r="M48" s="336"/>
      <c r="P48" s="336"/>
      <c r="Q48" s="331"/>
      <c r="R48" s="94"/>
      <c r="S48" s="218"/>
      <c r="T48" s="218"/>
      <c r="U48" s="218"/>
      <c r="V48" s="218"/>
      <c r="W48" s="157"/>
    </row>
    <row r="49" spans="1:23" x14ac:dyDescent="0.2">
      <c r="A49" s="114"/>
      <c r="B49" s="114"/>
      <c r="C49" s="758" t="s">
        <v>77</v>
      </c>
      <c r="D49" s="759"/>
      <c r="E49" s="759"/>
      <c r="F49" s="759"/>
      <c r="G49" s="759"/>
      <c r="H49" s="759"/>
      <c r="I49" s="759"/>
      <c r="J49" s="759"/>
      <c r="K49" s="759"/>
      <c r="L49" s="760"/>
      <c r="M49" s="336"/>
      <c r="T49" s="218"/>
      <c r="U49" s="218"/>
      <c r="V49" s="218"/>
      <c r="W49" s="157"/>
    </row>
    <row r="50" spans="1:23" s="248" customFormat="1" ht="6.75" customHeight="1" x14ac:dyDescent="0.2">
      <c r="A50" s="114"/>
      <c r="B50" s="114"/>
      <c r="C50" s="334"/>
      <c r="D50" s="335"/>
      <c r="E50" s="335"/>
      <c r="F50" s="335"/>
      <c r="G50" s="335"/>
      <c r="H50" s="335"/>
      <c r="I50" s="335"/>
      <c r="J50" s="335"/>
      <c r="K50" s="335"/>
      <c r="L50" s="335"/>
      <c r="M50" s="336"/>
      <c r="T50" s="218"/>
      <c r="U50" s="218"/>
      <c r="V50" s="218"/>
      <c r="W50" s="157"/>
    </row>
    <row r="51" spans="1:23" s="248" customFormat="1" x14ac:dyDescent="0.2">
      <c r="A51" s="489"/>
      <c r="B51" s="178"/>
      <c r="C51" s="761" t="s">
        <v>82</v>
      </c>
      <c r="D51" s="763"/>
      <c r="E51" s="178"/>
      <c r="F51" s="554"/>
      <c r="G51" s="277"/>
      <c r="H51" s="1"/>
      <c r="I51" s="308"/>
      <c r="J51" s="1"/>
      <c r="K51" s="115"/>
      <c r="L51" s="179">
        <f>SUM(F51)</f>
        <v>0</v>
      </c>
      <c r="M51" s="336"/>
      <c r="T51" s="218"/>
      <c r="U51" s="218"/>
      <c r="V51" s="218"/>
      <c r="W51" s="157"/>
    </row>
    <row r="52" spans="1:23" ht="12.75" customHeight="1" x14ac:dyDescent="0.2">
      <c r="F52" s="174"/>
      <c r="G52" s="270"/>
      <c r="H52" s="114"/>
      <c r="I52" s="336"/>
      <c r="J52" s="92"/>
      <c r="K52" s="104"/>
      <c r="L52" s="108"/>
      <c r="M52" s="336"/>
      <c r="T52" s="218"/>
      <c r="U52" s="218"/>
      <c r="V52" s="218"/>
      <c r="W52" s="157"/>
    </row>
    <row r="53" spans="1:23" s="248" customFormat="1" ht="26.25" customHeight="1" thickBot="1" x14ac:dyDescent="0.25">
      <c r="A53" s="489"/>
      <c r="B53" s="178"/>
      <c r="C53" s="178"/>
      <c r="D53" s="237"/>
      <c r="E53" s="178"/>
      <c r="F53" s="303" t="s">
        <v>72</v>
      </c>
      <c r="G53" s="310"/>
      <c r="H53" s="132" t="s">
        <v>67</v>
      </c>
      <c r="I53" s="307"/>
      <c r="J53" s="132" t="s">
        <v>68</v>
      </c>
      <c r="K53" s="104"/>
      <c r="L53" s="132" t="s">
        <v>43</v>
      </c>
      <c r="M53" s="336"/>
      <c r="U53" s="218"/>
      <c r="V53" s="218"/>
      <c r="W53" s="157"/>
    </row>
    <row r="54" spans="1:23" s="248" customFormat="1" ht="6.75" customHeight="1" thickBot="1" x14ac:dyDescent="0.25">
      <c r="A54" s="489"/>
      <c r="B54" s="178"/>
      <c r="C54" s="178"/>
      <c r="D54" s="237"/>
      <c r="E54" s="178"/>
      <c r="F54" s="92"/>
      <c r="G54" s="331"/>
      <c r="H54" s="114"/>
      <c r="I54" s="336"/>
      <c r="J54" s="92"/>
      <c r="K54" s="104"/>
      <c r="L54" s="92"/>
      <c r="M54" s="336"/>
      <c r="O54" s="364"/>
      <c r="P54" s="365"/>
      <c r="Q54" s="365"/>
      <c r="R54" s="371"/>
      <c r="S54" s="324"/>
      <c r="U54" s="218"/>
      <c r="V54" s="218"/>
      <c r="W54" s="157"/>
    </row>
    <row r="55" spans="1:23" s="248" customFormat="1" ht="12.75" customHeight="1" thickBot="1" x14ac:dyDescent="0.25">
      <c r="A55" s="489"/>
      <c r="B55" s="178"/>
      <c r="C55" s="761" t="s">
        <v>61</v>
      </c>
      <c r="D55" s="762"/>
      <c r="E55" s="762"/>
      <c r="F55" s="763"/>
      <c r="G55" s="64"/>
      <c r="H55" s="551"/>
      <c r="I55" s="86"/>
      <c r="J55" s="551"/>
      <c r="K55" s="250"/>
      <c r="L55" s="556">
        <f>+H55+J55</f>
        <v>0</v>
      </c>
      <c r="M55" s="336"/>
      <c r="O55" s="366"/>
      <c r="P55" s="728" t="s">
        <v>136</v>
      </c>
      <c r="Q55" s="728"/>
      <c r="R55" s="728"/>
      <c r="S55" s="325"/>
      <c r="U55" s="218"/>
      <c r="V55" s="218"/>
      <c r="W55" s="157"/>
    </row>
    <row r="56" spans="1:23" s="248" customFormat="1" ht="7.15" customHeight="1" x14ac:dyDescent="0.2">
      <c r="A56" s="92"/>
      <c r="B56" s="92"/>
      <c r="C56" s="92"/>
      <c r="D56" s="92"/>
      <c r="E56" s="92"/>
      <c r="F56" s="92"/>
      <c r="G56" s="337"/>
      <c r="H56" s="92"/>
      <c r="I56" s="336"/>
      <c r="J56" s="92"/>
      <c r="K56" s="104"/>
      <c r="L56" s="92"/>
      <c r="M56" s="336"/>
      <c r="O56" s="366"/>
      <c r="P56" s="306"/>
      <c r="Q56" s="306"/>
      <c r="R56" s="104"/>
      <c r="S56" s="325"/>
      <c r="U56" s="218"/>
      <c r="V56" s="218"/>
      <c r="W56" s="157"/>
    </row>
    <row r="57" spans="1:23" s="248" customFormat="1" ht="12.75" customHeight="1" x14ac:dyDescent="0.2">
      <c r="A57" s="92"/>
      <c r="B57" s="92"/>
      <c r="C57" s="786" t="s">
        <v>83</v>
      </c>
      <c r="D57" s="786"/>
      <c r="E57" s="217"/>
      <c r="F57" s="554"/>
      <c r="G57" s="159"/>
      <c r="H57" s="560">
        <f>+F57*H55</f>
        <v>0</v>
      </c>
      <c r="I57" s="104"/>
      <c r="J57" s="560">
        <f>+F57*J55</f>
        <v>0</v>
      </c>
      <c r="K57" s="115"/>
      <c r="L57" s="560">
        <f>SUM(H57,J57)</f>
        <v>0</v>
      </c>
      <c r="M57" s="336"/>
      <c r="O57" s="366"/>
      <c r="P57" s="306" t="s">
        <v>135</v>
      </c>
      <c r="Q57" s="306"/>
      <c r="R57" s="729">
        <f>IF(H15=0,0,(H71/H15))</f>
        <v>0</v>
      </c>
      <c r="S57" s="325"/>
      <c r="U57" s="218"/>
      <c r="V57" s="218"/>
      <c r="W57" s="157"/>
    </row>
    <row r="58" spans="1:23" ht="6.75" customHeight="1" x14ac:dyDescent="0.2">
      <c r="A58" s="92"/>
      <c r="B58" s="92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336"/>
      <c r="O58" s="366"/>
      <c r="P58" s="569"/>
      <c r="Q58" s="306"/>
      <c r="R58" s="730"/>
      <c r="S58" s="325"/>
      <c r="U58" s="218"/>
      <c r="V58" s="218"/>
      <c r="W58" s="157"/>
    </row>
    <row r="59" spans="1:23" ht="12.75" customHeight="1" x14ac:dyDescent="0.2">
      <c r="A59" s="92"/>
      <c r="B59" s="92"/>
      <c r="C59" s="786" t="s">
        <v>84</v>
      </c>
      <c r="D59" s="786"/>
      <c r="E59" s="217"/>
      <c r="F59" s="273"/>
      <c r="G59" s="159"/>
      <c r="H59" s="115"/>
      <c r="I59" s="104"/>
      <c r="J59" s="115"/>
      <c r="K59" s="115"/>
      <c r="L59" s="115"/>
      <c r="M59" s="336"/>
      <c r="O59" s="366"/>
      <c r="P59" s="306"/>
      <c r="Q59" s="306"/>
      <c r="R59" s="104"/>
      <c r="S59" s="325"/>
      <c r="U59" s="218"/>
      <c r="V59" s="218"/>
      <c r="W59" s="157"/>
    </row>
    <row r="60" spans="1:23" s="248" customFormat="1" ht="6.75" customHeight="1" x14ac:dyDescent="0.2">
      <c r="A60" s="92"/>
      <c r="B60" s="92"/>
      <c r="C60" s="333"/>
      <c r="D60" s="333"/>
      <c r="E60" s="217"/>
      <c r="F60" s="273"/>
      <c r="G60" s="159"/>
      <c r="H60" s="115"/>
      <c r="I60" s="104"/>
      <c r="J60" s="115"/>
      <c r="K60" s="115"/>
      <c r="L60" s="115"/>
      <c r="M60" s="336"/>
      <c r="O60" s="366"/>
      <c r="P60" s="306"/>
      <c r="Q60" s="306"/>
      <c r="R60" s="729">
        <f>IF(H55=0,0,(H71/H55))</f>
        <v>0</v>
      </c>
      <c r="S60" s="325"/>
      <c r="U60" s="218"/>
      <c r="V60" s="218"/>
      <c r="W60" s="157"/>
    </row>
    <row r="61" spans="1:23" x14ac:dyDescent="0.2">
      <c r="A61" s="92"/>
      <c r="B61" s="92"/>
      <c r="C61" s="747"/>
      <c r="D61" s="748"/>
      <c r="F61" s="554"/>
      <c r="G61" s="1"/>
      <c r="H61" s="560">
        <f>+F61*H55</f>
        <v>0</v>
      </c>
      <c r="J61" s="560">
        <f>+F61*J55</f>
        <v>0</v>
      </c>
      <c r="K61" s="1"/>
      <c r="L61" s="560">
        <f>SUM(H61,J61)</f>
        <v>0</v>
      </c>
      <c r="M61" s="336"/>
      <c r="O61" s="366"/>
      <c r="P61" s="306" t="s">
        <v>134</v>
      </c>
      <c r="Q61" s="306"/>
      <c r="R61" s="730"/>
      <c r="S61" s="367"/>
      <c r="U61" s="218"/>
      <c r="V61" s="218"/>
      <c r="W61" s="157"/>
    </row>
    <row r="62" spans="1:23" ht="7.15" customHeight="1" x14ac:dyDescent="0.2">
      <c r="A62" s="57"/>
      <c r="B62" s="57"/>
      <c r="C62" s="57"/>
      <c r="D62" s="57"/>
      <c r="G62" s="1"/>
      <c r="K62" s="1"/>
      <c r="M62" s="336"/>
      <c r="N62" s="178"/>
      <c r="O62" s="366"/>
      <c r="P62" s="123"/>
      <c r="Q62" s="104"/>
      <c r="R62" s="104"/>
      <c r="S62" s="367"/>
      <c r="T62" s="237"/>
      <c r="U62" s="218"/>
      <c r="V62" s="218"/>
      <c r="W62" s="157"/>
    </row>
    <row r="63" spans="1:23" x14ac:dyDescent="0.2">
      <c r="A63" s="92"/>
      <c r="B63" s="92"/>
      <c r="C63" s="747"/>
      <c r="D63" s="748"/>
      <c r="F63" s="554"/>
      <c r="G63" s="1"/>
      <c r="H63" s="560">
        <f>+F63*H55</f>
        <v>0</v>
      </c>
      <c r="J63" s="560">
        <f>+F63*J55</f>
        <v>0</v>
      </c>
      <c r="K63" s="1"/>
      <c r="L63" s="560">
        <f>SUM(H63,J63)</f>
        <v>0</v>
      </c>
      <c r="M63" s="336"/>
      <c r="N63" s="235"/>
      <c r="O63" s="731" t="s">
        <v>133</v>
      </c>
      <c r="P63" s="728"/>
      <c r="Q63" s="728"/>
      <c r="R63" s="728"/>
      <c r="S63" s="732"/>
      <c r="T63" s="237"/>
      <c r="U63" s="218"/>
      <c r="V63" s="218"/>
      <c r="W63" s="157"/>
    </row>
    <row r="64" spans="1:23" s="248" customFormat="1" ht="6.75" customHeight="1" thickBot="1" x14ac:dyDescent="0.25">
      <c r="A64" s="92"/>
      <c r="B64" s="92"/>
      <c r="C64" s="104"/>
      <c r="D64" s="306"/>
      <c r="E64" s="217"/>
      <c r="G64" s="159"/>
      <c r="H64" s="115"/>
      <c r="I64" s="104"/>
      <c r="J64" s="115"/>
      <c r="K64" s="115"/>
      <c r="L64" s="115"/>
      <c r="M64" s="336"/>
      <c r="N64" s="92"/>
      <c r="O64" s="368"/>
      <c r="P64" s="622"/>
      <c r="Q64" s="622"/>
      <c r="R64" s="369"/>
      <c r="S64" s="623"/>
      <c r="T64" s="237"/>
      <c r="U64" s="218"/>
      <c r="V64" s="218"/>
      <c r="W64" s="157"/>
    </row>
    <row r="65" spans="1:23" s="248" customFormat="1" x14ac:dyDescent="0.2">
      <c r="A65" s="92"/>
      <c r="B65" s="92"/>
      <c r="C65" s="747"/>
      <c r="D65" s="748"/>
      <c r="E65" s="217"/>
      <c r="F65" s="554"/>
      <c r="G65" s="159"/>
      <c r="H65" s="560">
        <f>+F65*H55</f>
        <v>0</v>
      </c>
      <c r="I65" s="104"/>
      <c r="J65" s="560">
        <f>+F65*J55</f>
        <v>0</v>
      </c>
      <c r="K65" s="115"/>
      <c r="L65" s="560">
        <f>SUM(H65,J65)</f>
        <v>0</v>
      </c>
      <c r="M65" s="336"/>
      <c r="N65" s="92"/>
      <c r="O65" s="104"/>
      <c r="P65" s="273"/>
      <c r="Q65" s="273"/>
      <c r="R65" s="273"/>
      <c r="S65" s="147"/>
      <c r="T65" s="237"/>
      <c r="U65" s="218"/>
      <c r="V65" s="218"/>
      <c r="W65" s="157"/>
    </row>
    <row r="66" spans="1:23" ht="6.75" customHeight="1" thickBot="1" x14ac:dyDescent="0.25">
      <c r="A66" s="79"/>
      <c r="B66" s="274"/>
      <c r="C66" s="274"/>
      <c r="D66" s="274"/>
      <c r="E66" s="274"/>
      <c r="F66" s="274"/>
      <c r="G66" s="288"/>
      <c r="H66" s="289"/>
      <c r="I66" s="290"/>
      <c r="J66" s="289"/>
      <c r="K66" s="289"/>
      <c r="L66" s="291"/>
      <c r="M66" s="294"/>
      <c r="N66" s="92"/>
      <c r="O66" s="104"/>
      <c r="P66" s="306"/>
      <c r="Q66" s="306"/>
      <c r="R66" s="104"/>
      <c r="S66" s="147"/>
      <c r="T66" s="237"/>
      <c r="U66" s="218"/>
      <c r="V66" s="218"/>
      <c r="W66" s="157"/>
    </row>
    <row r="67" spans="1:23" s="248" customFormat="1" ht="8.25" customHeight="1" thickBot="1" x14ac:dyDescent="0.25">
      <c r="A67" s="92"/>
      <c r="B67" s="92"/>
      <c r="C67" s="92"/>
      <c r="D67" s="92"/>
      <c r="E67" s="92"/>
      <c r="F67" s="92"/>
      <c r="G67" s="272"/>
      <c r="H67" s="115"/>
      <c r="I67" s="272"/>
      <c r="J67" s="115"/>
      <c r="K67" s="115"/>
      <c r="L67" s="116"/>
      <c r="M67" s="336"/>
      <c r="N67" s="92"/>
      <c r="O67" s="364"/>
      <c r="P67" s="365"/>
      <c r="Q67" s="365"/>
      <c r="R67" s="371"/>
      <c r="S67" s="324"/>
      <c r="T67" s="237"/>
      <c r="U67" s="218"/>
      <c r="V67" s="218"/>
      <c r="W67" s="157"/>
    </row>
    <row r="68" spans="1:23" ht="13.5" thickBot="1" x14ac:dyDescent="0.25">
      <c r="A68" s="92"/>
      <c r="B68" s="92"/>
      <c r="C68" s="770" t="s">
        <v>59</v>
      </c>
      <c r="D68" s="771"/>
      <c r="E68" s="771"/>
      <c r="F68" s="771"/>
      <c r="G68" s="236"/>
      <c r="H68" s="256">
        <f>SUM(H17,H19,H21,H23,H25,H27,H29,H46,H31,L51,H57,H61,H63,H65)</f>
        <v>0</v>
      </c>
      <c r="I68" s="177"/>
      <c r="J68" s="257">
        <f>SUM(J17,J19,J21,J23,J33,J35,J37,J46,J39,J57,J61,J63,J65)</f>
        <v>0</v>
      </c>
      <c r="K68" s="115"/>
      <c r="L68" s="258">
        <f>+H68+J68</f>
        <v>0</v>
      </c>
      <c r="M68" s="336"/>
      <c r="N68" s="92"/>
      <c r="O68" s="366"/>
      <c r="P68" s="728" t="s">
        <v>99</v>
      </c>
      <c r="Q68" s="728"/>
      <c r="R68" s="728"/>
      <c r="S68" s="325"/>
      <c r="T68" s="237"/>
      <c r="U68" s="218"/>
      <c r="V68" s="218"/>
      <c r="W68" s="157"/>
    </row>
    <row r="69" spans="1:23" ht="6.75" customHeight="1" thickBot="1" x14ac:dyDescent="0.25">
      <c r="A69" s="79"/>
      <c r="B69" s="79"/>
      <c r="C69" s="79"/>
      <c r="D69" s="79"/>
      <c r="E69" s="79"/>
      <c r="F69" s="79"/>
      <c r="H69" s="114"/>
      <c r="J69" s="108"/>
      <c r="K69" s="104"/>
      <c r="L69" s="255"/>
      <c r="M69" s="336"/>
      <c r="N69" s="92"/>
      <c r="O69" s="366"/>
      <c r="P69" s="306"/>
      <c r="Q69" s="306"/>
      <c r="R69" s="104"/>
      <c r="S69" s="325"/>
      <c r="T69" s="218"/>
      <c r="U69" s="218"/>
      <c r="V69" s="218"/>
      <c r="W69" s="157"/>
    </row>
    <row r="70" spans="1:23" ht="13.5" thickBot="1" x14ac:dyDescent="0.25">
      <c r="A70" s="92"/>
      <c r="B70" s="92"/>
      <c r="C70" s="772" t="s">
        <v>85</v>
      </c>
      <c r="D70" s="773"/>
      <c r="E70" s="773"/>
      <c r="F70" s="773"/>
      <c r="G70" s="160"/>
      <c r="H70" s="299"/>
      <c r="I70" s="177"/>
      <c r="J70" s="301"/>
      <c r="K70" s="113"/>
      <c r="L70" s="174"/>
      <c r="M70" s="336"/>
      <c r="N70" s="92"/>
      <c r="O70" s="366"/>
      <c r="P70" s="306" t="s">
        <v>100</v>
      </c>
      <c r="Q70" s="306"/>
      <c r="R70" s="749">
        <f>IF(H15=0,0,(H68-H71)/H15)</f>
        <v>0</v>
      </c>
      <c r="S70" s="325"/>
      <c r="T70" s="218"/>
      <c r="U70" s="218"/>
      <c r="V70" s="218"/>
      <c r="W70" s="157"/>
    </row>
    <row r="71" spans="1:23" ht="13.5" thickBot="1" x14ac:dyDescent="0.25">
      <c r="D71" s="168"/>
      <c r="E71" s="168"/>
      <c r="F71" s="168"/>
      <c r="G71" s="169"/>
      <c r="H71" s="300">
        <f>+H68*H70</f>
        <v>0</v>
      </c>
      <c r="I71" s="177"/>
      <c r="J71" s="302">
        <f>+J68*J70</f>
        <v>0</v>
      </c>
      <c r="K71" s="102"/>
      <c r="L71" s="298">
        <f>+H71+J71</f>
        <v>0</v>
      </c>
      <c r="M71" s="336"/>
      <c r="N71" s="92"/>
      <c r="O71" s="366"/>
      <c r="P71" s="248" t="s">
        <v>101</v>
      </c>
      <c r="Q71" s="306"/>
      <c r="R71" s="730"/>
      <c r="S71" s="325"/>
      <c r="T71" s="218"/>
      <c r="U71" s="218"/>
      <c r="V71" s="218"/>
      <c r="W71" s="157"/>
    </row>
    <row r="72" spans="1:23" ht="6.75" customHeight="1" thickBot="1" x14ac:dyDescent="0.25">
      <c r="A72" s="487"/>
      <c r="B72" s="174"/>
      <c r="C72" s="174"/>
      <c r="D72" s="174"/>
      <c r="E72" s="174"/>
      <c r="F72" s="174"/>
      <c r="H72" s="57"/>
      <c r="J72" s="57"/>
      <c r="L72" s="79"/>
      <c r="M72" s="308"/>
      <c r="N72" s="92"/>
      <c r="O72" s="366"/>
      <c r="P72" s="306"/>
      <c r="Q72" s="306"/>
      <c r="R72" s="104"/>
      <c r="S72" s="325"/>
      <c r="T72" s="218"/>
      <c r="U72" s="218"/>
      <c r="V72" s="218"/>
      <c r="W72" s="157"/>
    </row>
    <row r="73" spans="1:23" ht="13.15" customHeight="1" thickBot="1" x14ac:dyDescent="0.25">
      <c r="A73" s="92"/>
      <c r="B73" s="92"/>
      <c r="C73" s="774" t="s">
        <v>49</v>
      </c>
      <c r="D73" s="775"/>
      <c r="E73" s="775"/>
      <c r="F73" s="776"/>
      <c r="G73" s="161"/>
      <c r="J73" s="85"/>
      <c r="K73" s="234"/>
      <c r="L73" s="297"/>
      <c r="M73" s="271"/>
      <c r="N73" s="92"/>
      <c r="O73" s="366"/>
      <c r="P73" s="306" t="s">
        <v>102</v>
      </c>
      <c r="Q73" s="306"/>
      <c r="R73" s="749">
        <f>IF(H55=0,0,(H68-H71)/H55)</f>
        <v>0</v>
      </c>
      <c r="S73" s="325"/>
      <c r="T73" s="162"/>
      <c r="U73" s="162"/>
      <c r="V73" s="162"/>
      <c r="W73" s="163"/>
    </row>
    <row r="74" spans="1:23" ht="12.75" customHeight="1" x14ac:dyDescent="0.2">
      <c r="A74" s="114"/>
      <c r="B74" s="114"/>
      <c r="C74" s="777"/>
      <c r="D74" s="778"/>
      <c r="E74" s="778"/>
      <c r="F74" s="778"/>
      <c r="G74" s="778"/>
      <c r="H74" s="779"/>
      <c r="L74" s="57"/>
      <c r="M74" s="178"/>
      <c r="N74" s="92"/>
      <c r="O74" s="366"/>
      <c r="P74" s="306" t="s">
        <v>101</v>
      </c>
      <c r="Q74" s="306"/>
      <c r="R74" s="730"/>
      <c r="S74" s="367"/>
      <c r="T74" s="237"/>
    </row>
    <row r="75" spans="1:23" ht="13.15" customHeight="1" thickBot="1" x14ac:dyDescent="0.25">
      <c r="A75" s="92"/>
      <c r="B75" s="92"/>
      <c r="C75" s="764" t="s">
        <v>51</v>
      </c>
      <c r="D75" s="765"/>
      <c r="E75" s="765"/>
      <c r="F75" s="766"/>
      <c r="G75" s="164"/>
      <c r="H75" s="165"/>
      <c r="L75" s="176"/>
      <c r="M75" s="178"/>
      <c r="N75" s="92"/>
      <c r="O75" s="368"/>
      <c r="P75" s="287"/>
      <c r="Q75" s="369"/>
      <c r="R75" s="369"/>
      <c r="S75" s="370"/>
      <c r="T75" s="237"/>
    </row>
    <row r="76" spans="1:23" ht="6.75" customHeight="1" x14ac:dyDescent="0.2">
      <c r="A76" s="79"/>
      <c r="B76" s="79"/>
      <c r="C76" s="79"/>
      <c r="D76" s="79"/>
      <c r="E76" s="79"/>
      <c r="F76" s="79"/>
      <c r="M76" s="178"/>
      <c r="N76" s="92"/>
      <c r="O76" s="104"/>
      <c r="P76" s="104"/>
      <c r="Q76" s="104"/>
      <c r="R76" s="104"/>
      <c r="S76" s="104"/>
      <c r="T76" s="237"/>
    </row>
    <row r="77" spans="1:23" x14ac:dyDescent="0.2">
      <c r="A77" s="92"/>
      <c r="B77" s="92"/>
      <c r="C77" s="767" t="s">
        <v>50</v>
      </c>
      <c r="D77" s="768"/>
      <c r="E77" s="768"/>
      <c r="F77" s="769"/>
      <c r="G77" s="166"/>
      <c r="H77" s="167"/>
      <c r="L77" s="139">
        <f>+L73-L75</f>
        <v>0</v>
      </c>
      <c r="M77" s="178"/>
      <c r="N77" s="92"/>
      <c r="O77" s="104"/>
      <c r="P77" s="123"/>
      <c r="Q77" s="104"/>
      <c r="R77" s="104"/>
      <c r="S77" s="104"/>
      <c r="T77" s="237"/>
    </row>
    <row r="78" spans="1:23" x14ac:dyDescent="0.2">
      <c r="A78" s="57"/>
      <c r="B78" s="57"/>
      <c r="C78" s="57"/>
      <c r="D78" s="57"/>
      <c r="E78" s="57"/>
      <c r="F78" s="57"/>
      <c r="N78" s="57"/>
      <c r="O78" s="57"/>
      <c r="P78" s="57"/>
      <c r="Q78" s="57"/>
      <c r="R78" s="57"/>
      <c r="S78" s="57"/>
    </row>
    <row r="79" spans="1:23" x14ac:dyDescent="0.2">
      <c r="P79" s="57"/>
    </row>
  </sheetData>
  <sheetProtection password="E69A" sheet="1" objects="1" scenarios="1"/>
  <protectedRanges>
    <protectedRange password="CA35" sqref="L75" name="Range2"/>
    <protectedRange password="EDC4" sqref="L73 H70 J70" name="Range1"/>
  </protectedRanges>
  <mergeCells count="52">
    <mergeCell ref="C75:F75"/>
    <mergeCell ref="C77:F77"/>
    <mergeCell ref="C65:D65"/>
    <mergeCell ref="C68:F68"/>
    <mergeCell ref="P68:R68"/>
    <mergeCell ref="C70:F70"/>
    <mergeCell ref="R70:R71"/>
    <mergeCell ref="C73:F73"/>
    <mergeCell ref="R73:R74"/>
    <mergeCell ref="C74:H74"/>
    <mergeCell ref="C63:D63"/>
    <mergeCell ref="E41:G41"/>
    <mergeCell ref="E42:G42"/>
    <mergeCell ref="E43:G43"/>
    <mergeCell ref="E44:G44"/>
    <mergeCell ref="E46:G46"/>
    <mergeCell ref="C49:L49"/>
    <mergeCell ref="C51:D51"/>
    <mergeCell ref="C55:F55"/>
    <mergeCell ref="C57:D57"/>
    <mergeCell ref="C59:D59"/>
    <mergeCell ref="C61:D61"/>
    <mergeCell ref="B39:D39"/>
    <mergeCell ref="B27:D27"/>
    <mergeCell ref="P27:R34"/>
    <mergeCell ref="B28:D28"/>
    <mergeCell ref="B29:D29"/>
    <mergeCell ref="B31:D31"/>
    <mergeCell ref="B33:D33"/>
    <mergeCell ref="B34:D34"/>
    <mergeCell ref="B35:D35"/>
    <mergeCell ref="P35:R37"/>
    <mergeCell ref="B36:D36"/>
    <mergeCell ref="B37:D37"/>
    <mergeCell ref="B38:D38"/>
    <mergeCell ref="B13:D13"/>
    <mergeCell ref="C15:F15"/>
    <mergeCell ref="P16:R19"/>
    <mergeCell ref="P21:R26"/>
    <mergeCell ref="B25:D25"/>
    <mergeCell ref="B26:D26"/>
    <mergeCell ref="C11:L11"/>
    <mergeCell ref="C4:D4"/>
    <mergeCell ref="E4:M4"/>
    <mergeCell ref="C6:D6"/>
    <mergeCell ref="E6:M6"/>
    <mergeCell ref="E8:I8"/>
    <mergeCell ref="P55:R55"/>
    <mergeCell ref="R57:R58"/>
    <mergeCell ref="R60:R61"/>
    <mergeCell ref="O63:S63"/>
    <mergeCell ref="O10:P12"/>
  </mergeCells>
  <dataValidations count="33">
    <dataValidation allowBlank="1" showInputMessage="1" showErrorMessage="1" promptTitle="Account:" prompt="Enter your account number." sqref="Q70 Q57"/>
    <dataValidation allowBlank="1" showInputMessage="1" showErrorMessage="1" promptTitle="Club Name:" prompt="Enter club name." sqref="P65:R65"/>
    <dataValidation allowBlank="1" showInputMessage="1" showErrorMessage="1" promptTitle="Event Tickets:" prompt="Enter the per person ticket cost.  The cells will automatically calculate the total for all students and advisor(s)." sqref="F65 F61 F63"/>
    <dataValidation allowBlank="1" showInputMessage="1" showErrorMessage="1" promptTitle="Event Tickets:" prompt="Enter the name of the event/attraction/theater that you are traveling. " sqref="C63:D63 C65:D65"/>
    <dataValidation allowBlank="1" showInputMessage="1" showErrorMessage="1" promptTitle="Event Tickets:" prompt="Enter the name of the event/attraction/theater that you are traveling.  " sqref="C61:D61"/>
    <dataValidation allowBlank="1" showInputMessage="1" showErrorMessage="1" promptTitle="Rail Tickets:" prompt="Enter the ROUND TRIP amount per person.  The cells will automatically calculate the total for all students and advisor(s)." sqref="F57"/>
    <dataValidation allowBlank="1" showInputMessage="1" showErrorMessage="1" promptTitle="Charter Bus(es):" prompt="Enter the total cost for your charter bus(es)." sqref="F51"/>
    <dataValidation allowBlank="1" showInputMessage="1" showErrorMessage="1" promptTitle="Health Ins. (Int'l):" prompt="Enter the cost of insurance per person for STUDENTS. This only applies to INTERNATIONAL travel." sqref="F31"/>
    <dataValidation allowBlank="1" showInputMessage="1" showErrorMessage="1" promptTitle="Lodging:" prompt="Enter the TAXES per NIGHT for ADVISOR(S) ROOMS.  Please enter the PERCENTAGE here.  The dollar figure will be totalled appropriately in the TOTAL FOR LODGING cell. " sqref="J44"/>
    <dataValidation allowBlank="1" showInputMessage="1" showErrorMessage="1" promptTitle="Lodging:" prompt="Enter the TAXES per NIGHT for STUDENT ROOMS.  Please enter the PERCENTAGE here.  The dollar figure will be totalled appropriately in the TOTAL FOR LODGING cell. " sqref="H44"/>
    <dataValidation allowBlank="1" showInputMessage="1" showErrorMessage="1" promptTitle="Lodging:" prompt="Enter the COST PER NIGHT for ADVISOR(S) ROOMS." sqref="J43"/>
    <dataValidation allowBlank="1" showInputMessage="1" showErrorMessage="1" promptTitle="Lodging:" prompt="Enter the COST PER NIGHT for STUDENT ROOMS." sqref="H43"/>
    <dataValidation allowBlank="1" showInputMessage="1" showErrorMessage="1" promptTitle="Lodging:" prompt="Enter the number of ADVISOR(S) ROOMS." sqref="J42"/>
    <dataValidation allowBlank="1" showInputMessage="1" showErrorMessage="1" promptTitle="Lodging:" prompt="Enter the number of STUDENT ROOMS." sqref="H42"/>
    <dataValidation allowBlank="1" showInputMessage="1" showErrorMessage="1" promptTitle="Lodging:" prompt="Enter the number of NIGHTS staying for ADVISOR(S) ROOMS." sqref="J41"/>
    <dataValidation allowBlank="1" showInputMessage="1" showErrorMessage="1" promptTitle="Lodging:" prompt="Enter the number of NIGHTS staying for STUDENT ROOMS." sqref="H41"/>
    <dataValidation type="whole" operator="greaterThan" allowBlank="1" showInputMessage="1" showErrorMessage="1" error="Enter Whole Number Only" promptTitle="Parking/Tolls:" prompt="Please include all tolls and parking for advisor(s) driving.  If taking multiple cars, please multiply accordingly." sqref="F35">
      <formula1>0</formula1>
    </dataValidation>
    <dataValidation type="whole" operator="greaterThan" allowBlank="1" showInputMessage="1" showErrorMessage="1" error="Enter Whole Number Only" promptTitle="Total Miles:" prompt="Enter the ROUND TRIP mileage for advisor(s) driving.  _x000a_-If there will be more than one car, please manually multiply the round trip mileage.  _x000a_-The mileage rate is automatically calculated at the current State rate for mileage reimbursement._x000a_" sqref="F33">
      <formula1>0</formula1>
    </dataValidation>
    <dataValidation type="whole" operator="greaterThan" allowBlank="1" showInputMessage="1" showErrorMessage="1" error="Enter Whole Number Only" promptTitle="Conference Registration:" prompt="Enter the STUDENTS conference registration per person. The cells will automatically calculate the total for all students." sqref="F37 F29">
      <formula1>0</formula1>
    </dataValidation>
    <dataValidation type="whole" operator="greaterThan" allowBlank="1" showInputMessage="1" showErrorMessage="1" error="Enter Whole Number Only" promptTitle="Parking/Tolls:" prompt="Please include all tolls and parking for students driving.  If taking multiple cars, please multiply accordingly." sqref="F27">
      <formula1>0</formula1>
    </dataValidation>
    <dataValidation type="whole" operator="greaterThan" allowBlank="1" showInputMessage="1" showErrorMessage="1" error="Enter Whole Number Only" promptTitle="Total Miles:" prompt="Enter the ROUND TRIP mileage for students driving.  _x000a_-If there will be more than one car, please manually multiply the round trip mileage.  _x000a_-The mileage rate is automatically calculated at the current State rate for mileage reimbursement._x000a_" sqref="F25">
      <formula1>0</formula1>
    </dataValidation>
    <dataValidation type="whole" operator="greaterThan" allowBlank="1" showInputMessage="1" showErrorMessage="1" error="Enter Whole Number Only" promptTitle="Taxi/Limo Transport:" prompt="Enter the ROUND TRIP per person rate for airport transportation (limo or taxi) at your destination. The cells will automatically calculate the total for all students and advisor(s). " sqref="F23">
      <formula1>0</formula1>
    </dataValidation>
    <dataValidation type="whole" operator="greaterThan" allowBlank="1" showInputMessage="1" showErrorMessage="1" error="Enter Whole Number Only" promptTitle="Baggage Fee(s):" prompt="Enter the ROUND TRIP baggage fees per person. The cells will automatically calculate the total for all students and advisor(s)." sqref="F19">
      <formula1>0</formula1>
    </dataValidation>
    <dataValidation type="whole" operator="greaterThan" allowBlank="1" showInputMessage="1" showErrorMessage="1" error="Enter Whole Number Only" promptTitle="Air Fare:" prompt="Enter the ROUND TRIP airfare per person.  A $30 per person agency fee charge will be automatically calculated in the total columns. " sqref="F17">
      <formula1>0</formula1>
    </dataValidation>
    <dataValidation allowBlank="1" showInputMessage="1" showErrorMessage="1" prompt="Enter amount per person" sqref="F59:F60"/>
    <dataValidation allowBlank="1" showInputMessage="1" showErrorMessage="1" promptTitle="Health Ins. (Int'l):" prompt="Enter the cost of insurance per person for ADVISOR(S). This only applies to INTERNATIONAL travel." sqref="F39"/>
    <dataValidation allowBlank="1" showInputMessage="1" showErrorMessage="1" promptTitle="Number of Travelers:" prompt="Enter the Number of Advisors" sqref="J55 J15"/>
    <dataValidation allowBlank="1" showInputMessage="1" showErrorMessage="1" promptTitle="Number of Travelers:" prompt="Enter the Number of Students" sqref="H55 H15"/>
    <dataValidation type="whole" operator="greaterThan" allowBlank="1" showInputMessage="1" showErrorMessage="1" error="Enter Whole Number Only" promptTitle="Rail Fare:" prompt="Enter the ROUND TRIP amount per person.  The cells will automatically calculate the total for all students and advisor(s)." sqref="F21">
      <formula1>0</formula1>
    </dataValidation>
    <dataValidation type="whole" operator="greaterThan" allowBlank="1" showInputMessage="1" showErrorMessage="1" error="Enter Whole Numbers Only" sqref="H56 H66:H67 H52 J52 J66:J67 J58 H58 J46 H54 J54 J56 H46">
      <formula1>0</formula1>
    </dataValidation>
    <dataValidation type="whole" operator="greaterThan" allowBlank="1" showInputMessage="1" showErrorMessage="1" error="Enter Whole Number Only" sqref="F36 F20 F16 F18 F22 F24 F26 F28 G32:G38 F34 F38 F40:G40 G16:G30 F30 F32">
      <formula1>0</formula1>
    </dataValidation>
    <dataValidation allowBlank="1" showInputMessage="1" showErrorMessage="1" prompt="Be specific" sqref="E57 E59:E60 E64:E65 D64"/>
    <dataValidation type="whole" errorStyle="information" operator="greaterThan" allowBlank="1" showInputMessage="1" showErrorMessage="1" prompt="Enter Whole Numbers Only" sqref="H40 H45 J45 H47:K48 I64:I68 I56:I60 I13:I14 I51:I54 J40 H38 J38:K38 I16:I38 I40:I46 K31 K40:K46">
      <formula1>0</formula1>
    </dataValidation>
  </dataValidations>
  <printOptions horizontalCentered="1" verticalCentered="1"/>
  <pageMargins left="0" right="0" top="0" bottom="0.18" header="0" footer="0"/>
  <pageSetup scale="76" firstPageNumber="0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1"/>
  </sheetPr>
  <dimension ref="A1:I43"/>
  <sheetViews>
    <sheetView zoomScale="90" zoomScaleNormal="90" workbookViewId="0">
      <selection activeCell="B8" sqref="B8"/>
    </sheetView>
  </sheetViews>
  <sheetFormatPr defaultColWidth="9.140625" defaultRowHeight="12.75" x14ac:dyDescent="0.2"/>
  <cols>
    <col min="1" max="1" width="1.7109375" style="479" customWidth="1"/>
    <col min="2" max="2" width="69.7109375" style="1" customWidth="1"/>
    <col min="3" max="4" width="14.7109375" style="1" customWidth="1"/>
    <col min="5" max="5" width="14.7109375" style="569" customWidth="1"/>
    <col min="6" max="8" width="14.7109375" style="1" customWidth="1"/>
    <col min="9" max="16384" width="9.140625" style="1"/>
  </cols>
  <sheetData>
    <row r="1" spans="1:9" ht="15" customHeight="1" x14ac:dyDescent="0.2"/>
    <row r="2" spans="1:9" x14ac:dyDescent="0.2">
      <c r="B2" s="61" t="s">
        <v>12</v>
      </c>
      <c r="C2" s="62"/>
      <c r="D2" s="63"/>
      <c r="E2" s="587"/>
    </row>
    <row r="3" spans="1:9" s="64" customFormat="1" ht="11.25" x14ac:dyDescent="0.15">
      <c r="A3" s="484"/>
      <c r="B3" s="65" t="s">
        <v>104</v>
      </c>
      <c r="C3" s="65"/>
      <c r="D3" s="66"/>
      <c r="E3" s="588"/>
    </row>
    <row r="4" spans="1:9" s="64" customFormat="1" ht="11.25" x14ac:dyDescent="0.15">
      <c r="A4" s="484"/>
      <c r="B4" s="65" t="s">
        <v>105</v>
      </c>
      <c r="C4" s="65"/>
      <c r="D4" s="66"/>
      <c r="E4" s="588"/>
    </row>
    <row r="5" spans="1:9" ht="6.75" customHeight="1" thickBot="1" x14ac:dyDescent="0.25">
      <c r="A5" s="487"/>
      <c r="B5" s="67"/>
      <c r="C5" s="62"/>
      <c r="D5" s="63"/>
      <c r="E5" s="587"/>
    </row>
    <row r="6" spans="1:9" ht="15" customHeight="1" thickBot="1" x14ac:dyDescent="0.25">
      <c r="A6" s="92"/>
      <c r="B6" s="563" t="s">
        <v>5</v>
      </c>
      <c r="C6" s="376"/>
      <c r="D6" s="377"/>
      <c r="E6" s="589"/>
      <c r="F6" s="378"/>
      <c r="G6" s="378"/>
      <c r="H6" s="378"/>
    </row>
    <row r="7" spans="1:9" ht="30" customHeight="1" thickBot="1" x14ac:dyDescent="0.25">
      <c r="A7" s="92"/>
      <c r="B7" s="175" t="s">
        <v>60</v>
      </c>
      <c r="C7" s="384" t="s">
        <v>62</v>
      </c>
      <c r="D7" s="387" t="s">
        <v>39</v>
      </c>
      <c r="E7" s="579" t="s">
        <v>132</v>
      </c>
      <c r="F7" s="388" t="s">
        <v>38</v>
      </c>
      <c r="G7" s="397" t="s">
        <v>40</v>
      </c>
      <c r="H7" s="398" t="s">
        <v>41</v>
      </c>
      <c r="I7" s="374"/>
    </row>
    <row r="8" spans="1:9" x14ac:dyDescent="0.2">
      <c r="A8" s="92"/>
      <c r="B8" s="567"/>
      <c r="C8" s="383"/>
      <c r="D8" s="385"/>
      <c r="E8" s="590"/>
      <c r="F8" s="386"/>
      <c r="G8" s="389"/>
      <c r="H8" s="390" t="str">
        <f t="shared" ref="H8:H17" si="0">IF(F8="","",+F8-G8)</f>
        <v/>
      </c>
      <c r="I8" s="374"/>
    </row>
    <row r="9" spans="1:9" x14ac:dyDescent="0.2">
      <c r="A9" s="92"/>
      <c r="B9" s="140"/>
      <c r="C9" s="184"/>
      <c r="D9" s="172"/>
      <c r="E9" s="584"/>
      <c r="F9" s="411"/>
      <c r="G9" s="379"/>
      <c r="H9" s="380" t="str">
        <f t="shared" si="0"/>
        <v/>
      </c>
      <c r="I9" s="374"/>
    </row>
    <row r="10" spans="1:9" x14ac:dyDescent="0.2">
      <c r="A10" s="92"/>
      <c r="B10" s="140"/>
      <c r="C10" s="184"/>
      <c r="D10" s="172"/>
      <c r="E10" s="584"/>
      <c r="F10" s="411"/>
      <c r="G10" s="379"/>
      <c r="H10" s="380" t="str">
        <f t="shared" si="0"/>
        <v/>
      </c>
      <c r="I10" s="374"/>
    </row>
    <row r="11" spans="1:9" x14ac:dyDescent="0.2">
      <c r="A11" s="92"/>
      <c r="B11" s="140"/>
      <c r="C11" s="184"/>
      <c r="D11" s="172"/>
      <c r="E11" s="584"/>
      <c r="F11" s="411"/>
      <c r="G11" s="379"/>
      <c r="H11" s="380" t="str">
        <f t="shared" si="0"/>
        <v/>
      </c>
      <c r="I11" s="374"/>
    </row>
    <row r="12" spans="1:9" x14ac:dyDescent="0.2">
      <c r="A12" s="92"/>
      <c r="B12" s="140"/>
      <c r="C12" s="184"/>
      <c r="D12" s="172"/>
      <c r="E12" s="584"/>
      <c r="F12" s="411"/>
      <c r="G12" s="379"/>
      <c r="H12" s="380" t="str">
        <f t="shared" si="0"/>
        <v/>
      </c>
      <c r="I12" s="374"/>
    </row>
    <row r="13" spans="1:9" x14ac:dyDescent="0.2">
      <c r="A13" s="92"/>
      <c r="B13" s="140"/>
      <c r="C13" s="184"/>
      <c r="D13" s="172"/>
      <c r="E13" s="584"/>
      <c r="F13" s="411"/>
      <c r="G13" s="379"/>
      <c r="H13" s="380" t="str">
        <f t="shared" si="0"/>
        <v/>
      </c>
      <c r="I13" s="374"/>
    </row>
    <row r="14" spans="1:9" x14ac:dyDescent="0.2">
      <c r="A14" s="92"/>
      <c r="B14" s="140"/>
      <c r="C14" s="184"/>
      <c r="D14" s="172"/>
      <c r="E14" s="584"/>
      <c r="F14" s="411"/>
      <c r="G14" s="379"/>
      <c r="H14" s="380" t="str">
        <f t="shared" si="0"/>
        <v/>
      </c>
      <c r="I14" s="374"/>
    </row>
    <row r="15" spans="1:9" x14ac:dyDescent="0.2">
      <c r="A15" s="92"/>
      <c r="B15" s="140"/>
      <c r="C15" s="184"/>
      <c r="D15" s="172"/>
      <c r="E15" s="584"/>
      <c r="F15" s="411"/>
      <c r="G15" s="379"/>
      <c r="H15" s="380" t="str">
        <f t="shared" si="0"/>
        <v/>
      </c>
      <c r="I15" s="374"/>
    </row>
    <row r="16" spans="1:9" s="39" customFormat="1" x14ac:dyDescent="0.2">
      <c r="A16" s="90"/>
      <c r="B16" s="140"/>
      <c r="C16" s="184"/>
      <c r="D16" s="172"/>
      <c r="E16" s="584"/>
      <c r="F16" s="411"/>
      <c r="G16" s="379"/>
      <c r="H16" s="380" t="str">
        <f t="shared" si="0"/>
        <v/>
      </c>
      <c r="I16" s="351"/>
    </row>
    <row r="17" spans="1:9" s="39" customFormat="1" ht="10.5" customHeight="1" x14ac:dyDescent="0.2">
      <c r="A17" s="90"/>
      <c r="B17" s="140"/>
      <c r="C17" s="184"/>
      <c r="D17" s="172"/>
      <c r="E17" s="584"/>
      <c r="F17" s="411"/>
      <c r="G17" s="379"/>
      <c r="H17" s="380" t="str">
        <f t="shared" si="0"/>
        <v/>
      </c>
      <c r="I17" s="351"/>
    </row>
    <row r="18" spans="1:9" s="39" customFormat="1" x14ac:dyDescent="0.2">
      <c r="A18" s="90"/>
      <c r="B18" s="140"/>
      <c r="C18" s="184"/>
      <c r="D18" s="172"/>
      <c r="E18" s="584"/>
      <c r="F18" s="411"/>
      <c r="G18" s="379"/>
      <c r="H18" s="380" t="str">
        <f t="shared" ref="H18:H20" si="1">IF(F18="","",+F18-G18)</f>
        <v/>
      </c>
      <c r="I18" s="351"/>
    </row>
    <row r="19" spans="1:9" x14ac:dyDescent="0.2">
      <c r="A19" s="92"/>
      <c r="B19" s="140"/>
      <c r="C19" s="184"/>
      <c r="D19" s="172"/>
      <c r="E19" s="584"/>
      <c r="F19" s="411"/>
      <c r="G19" s="379"/>
      <c r="H19" s="380" t="str">
        <f t="shared" si="1"/>
        <v/>
      </c>
      <c r="I19" s="374"/>
    </row>
    <row r="20" spans="1:9" s="64" customFormat="1" ht="13.5" thickBot="1" x14ac:dyDescent="0.25">
      <c r="A20" s="83"/>
      <c r="B20" s="141"/>
      <c r="C20" s="381"/>
      <c r="D20" s="382"/>
      <c r="E20" s="591"/>
      <c r="F20" s="573"/>
      <c r="G20" s="399"/>
      <c r="H20" s="400" t="str">
        <f t="shared" si="1"/>
        <v/>
      </c>
      <c r="I20" s="375"/>
    </row>
    <row r="21" spans="1:9" s="39" customFormat="1" ht="15" customHeight="1" thickBot="1" x14ac:dyDescent="0.25">
      <c r="A21" s="90"/>
      <c r="B21" s="568" t="s">
        <v>29</v>
      </c>
      <c r="C21" s="572">
        <f t="shared" ref="C21:H21" si="2">SUM(C8:C20)</f>
        <v>0</v>
      </c>
      <c r="D21" s="72">
        <f t="shared" si="2"/>
        <v>0</v>
      </c>
      <c r="E21" s="592">
        <f>SUM(E8:E20)</f>
        <v>0</v>
      </c>
      <c r="F21" s="69">
        <f t="shared" si="2"/>
        <v>0</v>
      </c>
      <c r="G21" s="401">
        <f t="shared" si="2"/>
        <v>0</v>
      </c>
      <c r="H21" s="402">
        <f t="shared" si="2"/>
        <v>0</v>
      </c>
      <c r="I21" s="351"/>
    </row>
    <row r="22" spans="1:9" s="39" customFormat="1" ht="15.75" customHeight="1" x14ac:dyDescent="0.2">
      <c r="A22" s="37"/>
      <c r="B22" s="37"/>
      <c r="C22" s="37"/>
      <c r="D22" s="37"/>
      <c r="E22" s="37"/>
      <c r="F22" s="37"/>
      <c r="G22" s="37"/>
      <c r="H22" s="37"/>
    </row>
    <row r="23" spans="1:9" s="39" customFormat="1" x14ac:dyDescent="0.2">
      <c r="A23" s="490"/>
      <c r="B23" s="61" t="s">
        <v>91</v>
      </c>
      <c r="C23" s="62"/>
      <c r="D23" s="63"/>
      <c r="E23" s="587"/>
      <c r="F23" s="1"/>
    </row>
    <row r="24" spans="1:9" s="39" customFormat="1" ht="12" customHeight="1" x14ac:dyDescent="0.2">
      <c r="A24" s="490"/>
      <c r="B24" s="65" t="s">
        <v>103</v>
      </c>
      <c r="C24" s="65"/>
      <c r="D24" s="66"/>
      <c r="E24" s="588"/>
      <c r="F24" s="64"/>
    </row>
    <row r="25" spans="1:9" s="39" customFormat="1" ht="6.75" customHeight="1" thickBot="1" x14ac:dyDescent="0.25">
      <c r="A25" s="480"/>
      <c r="B25" s="73"/>
      <c r="C25" s="74"/>
      <c r="D25" s="74"/>
      <c r="E25" s="593"/>
    </row>
    <row r="26" spans="1:9" s="39" customFormat="1" ht="15" customHeight="1" thickBot="1" x14ac:dyDescent="0.25">
      <c r="A26" s="90"/>
      <c r="B26" s="563" t="s">
        <v>8</v>
      </c>
      <c r="C26" s="391"/>
      <c r="D26" s="392"/>
      <c r="E26" s="594"/>
      <c r="F26" s="393"/>
      <c r="G26" s="393"/>
      <c r="H26" s="393"/>
    </row>
    <row r="27" spans="1:9" s="39" customFormat="1" ht="30" customHeight="1" thickBot="1" x14ac:dyDescent="0.25">
      <c r="A27" s="90"/>
      <c r="B27" s="403" t="s">
        <v>60</v>
      </c>
      <c r="C27" s="384" t="s">
        <v>62</v>
      </c>
      <c r="D27" s="387" t="s">
        <v>39</v>
      </c>
      <c r="E27" s="579" t="s">
        <v>132</v>
      </c>
      <c r="F27" s="388" t="s">
        <v>38</v>
      </c>
      <c r="G27" s="397" t="s">
        <v>40</v>
      </c>
      <c r="H27" s="398" t="s">
        <v>41</v>
      </c>
      <c r="I27" s="351"/>
    </row>
    <row r="28" spans="1:9" s="39" customFormat="1" x14ac:dyDescent="0.2">
      <c r="A28" s="90"/>
      <c r="B28" s="140"/>
      <c r="C28" s="383"/>
      <c r="D28" s="385"/>
      <c r="E28" s="590"/>
      <c r="F28" s="386"/>
      <c r="G28" s="389"/>
      <c r="H28" s="390" t="str">
        <f t="shared" ref="H28:H40" si="3">IF(F28="","",+F28-G28)</f>
        <v/>
      </c>
      <c r="I28" s="351"/>
    </row>
    <row r="29" spans="1:9" s="39" customFormat="1" x14ac:dyDescent="0.2">
      <c r="A29" s="90"/>
      <c r="B29" s="140"/>
      <c r="C29" s="184"/>
      <c r="D29" s="172"/>
      <c r="E29" s="584"/>
      <c r="F29" s="411"/>
      <c r="G29" s="394"/>
      <c r="H29" s="380" t="str">
        <f t="shared" si="3"/>
        <v/>
      </c>
      <c r="I29" s="351"/>
    </row>
    <row r="30" spans="1:9" s="39" customFormat="1" x14ac:dyDescent="0.2">
      <c r="A30" s="90"/>
      <c r="B30" s="140"/>
      <c r="C30" s="184"/>
      <c r="D30" s="172"/>
      <c r="E30" s="584"/>
      <c r="F30" s="411"/>
      <c r="G30" s="394"/>
      <c r="H30" s="380" t="str">
        <f t="shared" si="3"/>
        <v/>
      </c>
      <c r="I30" s="351"/>
    </row>
    <row r="31" spans="1:9" s="39" customFormat="1" x14ac:dyDescent="0.2">
      <c r="A31" s="90"/>
      <c r="B31" s="140"/>
      <c r="C31" s="184"/>
      <c r="D31" s="172"/>
      <c r="E31" s="584"/>
      <c r="F31" s="411"/>
      <c r="G31" s="394"/>
      <c r="H31" s="380" t="str">
        <f t="shared" si="3"/>
        <v/>
      </c>
      <c r="I31" s="351"/>
    </row>
    <row r="32" spans="1:9" s="39" customFormat="1" x14ac:dyDescent="0.2">
      <c r="A32" s="90"/>
      <c r="B32" s="140"/>
      <c r="C32" s="184"/>
      <c r="D32" s="172"/>
      <c r="E32" s="584"/>
      <c r="F32" s="411"/>
      <c r="G32" s="394"/>
      <c r="H32" s="380" t="str">
        <f t="shared" si="3"/>
        <v/>
      </c>
      <c r="I32" s="351"/>
    </row>
    <row r="33" spans="1:9" s="39" customFormat="1" x14ac:dyDescent="0.2">
      <c r="A33" s="90"/>
      <c r="B33" s="140"/>
      <c r="C33" s="184"/>
      <c r="D33" s="172"/>
      <c r="E33" s="584"/>
      <c r="F33" s="411"/>
      <c r="G33" s="394"/>
      <c r="H33" s="380" t="str">
        <f t="shared" si="3"/>
        <v/>
      </c>
      <c r="I33" s="351"/>
    </row>
    <row r="34" spans="1:9" x14ac:dyDescent="0.2">
      <c r="A34" s="92"/>
      <c r="B34" s="140"/>
      <c r="C34" s="184"/>
      <c r="D34" s="172"/>
      <c r="E34" s="584"/>
      <c r="F34" s="411"/>
      <c r="G34" s="394"/>
      <c r="H34" s="380" t="str">
        <f t="shared" si="3"/>
        <v/>
      </c>
      <c r="I34" s="374"/>
    </row>
    <row r="35" spans="1:9" x14ac:dyDescent="0.2">
      <c r="A35" s="92"/>
      <c r="B35" s="140"/>
      <c r="C35" s="184"/>
      <c r="D35" s="172"/>
      <c r="E35" s="584"/>
      <c r="F35" s="411"/>
      <c r="G35" s="394"/>
      <c r="H35" s="380" t="str">
        <f t="shared" si="3"/>
        <v/>
      </c>
      <c r="I35" s="374"/>
    </row>
    <row r="36" spans="1:9" x14ac:dyDescent="0.2">
      <c r="A36" s="92"/>
      <c r="B36" s="140"/>
      <c r="C36" s="184"/>
      <c r="D36" s="172"/>
      <c r="E36" s="584"/>
      <c r="F36" s="411"/>
      <c r="G36" s="394"/>
      <c r="H36" s="380" t="str">
        <f t="shared" si="3"/>
        <v/>
      </c>
      <c r="I36" s="374"/>
    </row>
    <row r="37" spans="1:9" x14ac:dyDescent="0.2">
      <c r="A37" s="92"/>
      <c r="B37" s="140"/>
      <c r="C37" s="184"/>
      <c r="D37" s="172"/>
      <c r="E37" s="584"/>
      <c r="F37" s="411"/>
      <c r="G37" s="394"/>
      <c r="H37" s="380" t="str">
        <f t="shared" si="3"/>
        <v/>
      </c>
      <c r="I37" s="374"/>
    </row>
    <row r="38" spans="1:9" x14ac:dyDescent="0.2">
      <c r="A38" s="92"/>
      <c r="B38" s="140"/>
      <c r="C38" s="184"/>
      <c r="D38" s="172"/>
      <c r="E38" s="584"/>
      <c r="F38" s="411"/>
      <c r="G38" s="394"/>
      <c r="H38" s="380" t="str">
        <f t="shared" si="3"/>
        <v/>
      </c>
      <c r="I38" s="374"/>
    </row>
    <row r="39" spans="1:9" x14ac:dyDescent="0.2">
      <c r="A39" s="92"/>
      <c r="B39" s="140"/>
      <c r="C39" s="184"/>
      <c r="D39" s="172"/>
      <c r="E39" s="584"/>
      <c r="F39" s="411"/>
      <c r="G39" s="394"/>
      <c r="H39" s="380" t="str">
        <f t="shared" si="3"/>
        <v/>
      </c>
      <c r="I39" s="374"/>
    </row>
    <row r="40" spans="1:9" x14ac:dyDescent="0.2">
      <c r="A40" s="92"/>
      <c r="B40" s="140"/>
      <c r="C40" s="184"/>
      <c r="D40" s="172"/>
      <c r="E40" s="584"/>
      <c r="F40" s="411"/>
      <c r="G40" s="394"/>
      <c r="H40" s="380" t="str">
        <f t="shared" si="3"/>
        <v/>
      </c>
      <c r="I40" s="374"/>
    </row>
    <row r="41" spans="1:9" ht="13.5" thickBot="1" x14ac:dyDescent="0.25">
      <c r="A41" s="92"/>
      <c r="B41" s="141"/>
      <c r="C41" s="395"/>
      <c r="D41" s="396"/>
      <c r="E41" s="591"/>
      <c r="F41" s="574"/>
      <c r="G41" s="399"/>
      <c r="H41" s="400" t="str">
        <f t="shared" ref="H41" si="4">IF(F41="","",+F41-G41)</f>
        <v/>
      </c>
      <c r="I41" s="374"/>
    </row>
    <row r="42" spans="1:9" ht="15" customHeight="1" thickBot="1" x14ac:dyDescent="0.25">
      <c r="A42" s="92"/>
      <c r="B42" s="568" t="s">
        <v>92</v>
      </c>
      <c r="C42" s="183">
        <f t="shared" ref="C42:H42" si="5">SUM(C28:C41)</f>
        <v>0</v>
      </c>
      <c r="D42" s="72">
        <f t="shared" si="5"/>
        <v>0</v>
      </c>
      <c r="E42" s="592">
        <f>SUM(E28:E41)</f>
        <v>0</v>
      </c>
      <c r="F42" s="69">
        <f t="shared" si="5"/>
        <v>0</v>
      </c>
      <c r="G42" s="401">
        <f t="shared" si="5"/>
        <v>0</v>
      </c>
      <c r="H42" s="402">
        <f t="shared" si="5"/>
        <v>0</v>
      </c>
      <c r="I42" s="374"/>
    </row>
    <row r="43" spans="1:9" x14ac:dyDescent="0.2">
      <c r="A43" s="57"/>
      <c r="B43" s="57"/>
      <c r="C43" s="57"/>
      <c r="D43" s="57"/>
      <c r="E43" s="57"/>
      <c r="F43" s="57"/>
      <c r="G43" s="57"/>
      <c r="H43" s="57"/>
    </row>
  </sheetData>
  <sheetProtection password="E69A" sheet="1" objects="1" scenarios="1"/>
  <protectedRanges>
    <protectedRange password="CA35" sqref="G8:G20 G28:G41" name="Range2"/>
    <protectedRange password="EDC4" sqref="D8:F20 D28:F41" name="Range1"/>
  </protectedRanges>
  <phoneticPr fontId="0" type="noConversion"/>
  <printOptions horizontalCentered="1" verticalCentered="1"/>
  <pageMargins left="3.7499999999999999E-2" right="3.7499999999999999E-2" top="0.78749999999999998" bottom="0.78749999999999998" header="0.5" footer="0.5"/>
  <pageSetup scale="86" firstPageNumber="0" fitToHeight="2" orientation="landscape" cellComments="asDisplayed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indexed="11"/>
  </sheetPr>
  <dimension ref="A1:I39"/>
  <sheetViews>
    <sheetView showGridLines="0" zoomScale="90" zoomScaleNormal="90" workbookViewId="0">
      <selection activeCell="F10" sqref="F10"/>
    </sheetView>
  </sheetViews>
  <sheetFormatPr defaultColWidth="9.140625" defaultRowHeight="12.75" x14ac:dyDescent="0.2"/>
  <cols>
    <col min="1" max="1" width="1.7109375" style="479" customWidth="1"/>
    <col min="2" max="2" width="69.7109375" style="1" customWidth="1"/>
    <col min="3" max="4" width="14.7109375" style="1" customWidth="1"/>
    <col min="5" max="5" width="14.7109375" style="569" customWidth="1"/>
    <col min="6" max="8" width="14.7109375" style="1" customWidth="1"/>
    <col min="9" max="16384" width="9.140625" style="1"/>
  </cols>
  <sheetData>
    <row r="1" spans="1:9" ht="15" customHeight="1" x14ac:dyDescent="0.2"/>
    <row r="2" spans="1:9" x14ac:dyDescent="0.2">
      <c r="B2" s="61" t="s">
        <v>13</v>
      </c>
      <c r="C2" s="62"/>
      <c r="D2" s="63"/>
      <c r="E2" s="587"/>
    </row>
    <row r="3" spans="1:9" s="64" customFormat="1" ht="11.25" x14ac:dyDescent="0.15">
      <c r="A3" s="484"/>
      <c r="B3" s="65" t="s">
        <v>106</v>
      </c>
      <c r="C3" s="65"/>
      <c r="D3" s="66"/>
      <c r="E3" s="588"/>
    </row>
    <row r="4" spans="1:9" s="64" customFormat="1" ht="11.25" x14ac:dyDescent="0.15">
      <c r="A4" s="484"/>
      <c r="B4" s="65" t="s">
        <v>121</v>
      </c>
      <c r="C4" s="65"/>
      <c r="D4" s="66"/>
      <c r="E4" s="588"/>
    </row>
    <row r="5" spans="1:9" ht="6.75" customHeight="1" thickBot="1" x14ac:dyDescent="0.25">
      <c r="A5" s="487"/>
      <c r="B5" s="67"/>
      <c r="C5" s="62"/>
      <c r="D5" s="63"/>
      <c r="E5" s="587"/>
    </row>
    <row r="6" spans="1:9" ht="15" customHeight="1" thickBot="1" x14ac:dyDescent="0.25">
      <c r="A6" s="92"/>
      <c r="B6" s="71" t="s">
        <v>9</v>
      </c>
      <c r="C6" s="344"/>
      <c r="D6" s="345"/>
      <c r="E6" s="589"/>
      <c r="F6" s="174"/>
      <c r="G6" s="174"/>
      <c r="H6" s="174"/>
    </row>
    <row r="7" spans="1:9" ht="30" customHeight="1" thickBot="1" x14ac:dyDescent="0.25">
      <c r="A7" s="92"/>
      <c r="B7" s="205" t="s">
        <v>93</v>
      </c>
      <c r="C7" s="384" t="s">
        <v>62</v>
      </c>
      <c r="D7" s="404" t="s">
        <v>20</v>
      </c>
      <c r="E7" s="579" t="s">
        <v>132</v>
      </c>
      <c r="F7" s="405" t="s">
        <v>21</v>
      </c>
      <c r="G7" s="397" t="s">
        <v>40</v>
      </c>
      <c r="H7" s="398" t="s">
        <v>41</v>
      </c>
      <c r="I7" s="237"/>
    </row>
    <row r="8" spans="1:9" x14ac:dyDescent="0.2">
      <c r="A8" s="92"/>
      <c r="B8" s="571" t="s">
        <v>94</v>
      </c>
      <c r="C8" s="383"/>
      <c r="D8" s="385"/>
      <c r="E8" s="590"/>
      <c r="F8" s="386"/>
      <c r="G8" s="389"/>
      <c r="H8" s="390" t="str">
        <f t="shared" ref="H8:H17" si="0">IF(F8="","",+F8-G8)</f>
        <v/>
      </c>
      <c r="I8" s="237"/>
    </row>
    <row r="9" spans="1:9" x14ac:dyDescent="0.2">
      <c r="A9" s="92"/>
      <c r="B9" s="571"/>
      <c r="C9" s="184"/>
      <c r="D9" s="172"/>
      <c r="E9" s="584"/>
      <c r="F9" s="575"/>
      <c r="G9" s="144"/>
      <c r="H9" s="346" t="str">
        <f t="shared" si="0"/>
        <v/>
      </c>
      <c r="I9" s="237"/>
    </row>
    <row r="10" spans="1:9" x14ac:dyDescent="0.2">
      <c r="A10" s="92"/>
      <c r="B10" s="571"/>
      <c r="C10" s="184"/>
      <c r="D10" s="172"/>
      <c r="E10" s="584"/>
      <c r="F10" s="575"/>
      <c r="G10" s="144"/>
      <c r="H10" s="346" t="str">
        <f t="shared" si="0"/>
        <v/>
      </c>
      <c r="I10" s="237"/>
    </row>
    <row r="11" spans="1:9" x14ac:dyDescent="0.2">
      <c r="A11" s="92"/>
      <c r="B11" s="571"/>
      <c r="C11" s="184"/>
      <c r="D11" s="172"/>
      <c r="E11" s="584"/>
      <c r="F11" s="575"/>
      <c r="G11" s="144"/>
      <c r="H11" s="346" t="str">
        <f t="shared" si="0"/>
        <v/>
      </c>
      <c r="I11" s="237"/>
    </row>
    <row r="12" spans="1:9" x14ac:dyDescent="0.2">
      <c r="A12" s="92"/>
      <c r="B12" s="571" t="s">
        <v>53</v>
      </c>
      <c r="C12" s="184"/>
      <c r="D12" s="172"/>
      <c r="E12" s="584"/>
      <c r="F12" s="575"/>
      <c r="G12" s="144"/>
      <c r="H12" s="346" t="str">
        <f t="shared" si="0"/>
        <v/>
      </c>
      <c r="I12" s="237"/>
    </row>
    <row r="13" spans="1:9" x14ac:dyDescent="0.2">
      <c r="A13" s="92"/>
      <c r="B13" s="571" t="s">
        <v>52</v>
      </c>
      <c r="C13" s="184"/>
      <c r="D13" s="172"/>
      <c r="E13" s="584"/>
      <c r="F13" s="575"/>
      <c r="G13" s="144"/>
      <c r="H13" s="346" t="str">
        <f t="shared" si="0"/>
        <v/>
      </c>
      <c r="I13" s="237"/>
    </row>
    <row r="14" spans="1:9" x14ac:dyDescent="0.2">
      <c r="A14" s="92"/>
      <c r="B14" s="140" t="s">
        <v>54</v>
      </c>
      <c r="C14" s="184"/>
      <c r="D14" s="172"/>
      <c r="E14" s="584"/>
      <c r="F14" s="575"/>
      <c r="G14" s="144"/>
      <c r="H14" s="346" t="str">
        <f t="shared" si="0"/>
        <v/>
      </c>
      <c r="I14" s="237"/>
    </row>
    <row r="15" spans="1:9" x14ac:dyDescent="0.2">
      <c r="A15" s="92"/>
      <c r="B15" s="140" t="s">
        <v>55</v>
      </c>
      <c r="C15" s="184"/>
      <c r="D15" s="172"/>
      <c r="E15" s="584"/>
      <c r="F15" s="575"/>
      <c r="G15" s="144"/>
      <c r="H15" s="346" t="str">
        <f t="shared" si="0"/>
        <v/>
      </c>
      <c r="I15" s="237"/>
    </row>
    <row r="16" spans="1:9" ht="13.5" thickBot="1" x14ac:dyDescent="0.25">
      <c r="A16" s="92"/>
      <c r="B16" s="203"/>
      <c r="C16" s="204"/>
      <c r="D16" s="347"/>
      <c r="E16" s="591"/>
      <c r="F16" s="573"/>
      <c r="G16" s="399"/>
      <c r="H16" s="400" t="str">
        <f t="shared" si="0"/>
        <v/>
      </c>
      <c r="I16" s="237"/>
    </row>
    <row r="17" spans="1:9" ht="15" customHeight="1" thickBot="1" x14ac:dyDescent="0.25">
      <c r="A17" s="92"/>
      <c r="B17" s="68" t="s">
        <v>123</v>
      </c>
      <c r="C17" s="183">
        <f>SUM(C8:C16)</f>
        <v>0</v>
      </c>
      <c r="D17" s="72">
        <f>SUM(D8:D16)</f>
        <v>0</v>
      </c>
      <c r="E17" s="592">
        <f>SUM(E8:E16)</f>
        <v>0</v>
      </c>
      <c r="F17" s="120">
        <f>SUM(F8:F16)</f>
        <v>0</v>
      </c>
      <c r="G17" s="401">
        <f>SUM(G8:G16)</f>
        <v>0</v>
      </c>
      <c r="H17" s="402">
        <f t="shared" si="0"/>
        <v>0</v>
      </c>
      <c r="I17" s="237"/>
    </row>
    <row r="18" spans="1:9" ht="15" customHeight="1" x14ac:dyDescent="0.2">
      <c r="A18" s="57"/>
      <c r="B18" s="75"/>
      <c r="C18" s="76"/>
      <c r="D18" s="76"/>
      <c r="E18" s="117"/>
      <c r="F18" s="117"/>
      <c r="G18" s="173"/>
      <c r="H18" s="173"/>
      <c r="I18" s="95"/>
    </row>
    <row r="19" spans="1:9" s="39" customFormat="1" x14ac:dyDescent="0.2">
      <c r="A19" s="490"/>
      <c r="B19" s="61" t="s">
        <v>10</v>
      </c>
      <c r="C19" s="41"/>
      <c r="D19" s="60"/>
      <c r="E19" s="599"/>
      <c r="F19" s="118"/>
      <c r="G19" s="173"/>
      <c r="H19" s="173"/>
      <c r="I19" s="119"/>
    </row>
    <row r="20" spans="1:9" s="39" customFormat="1" ht="12" customHeight="1" x14ac:dyDescent="0.2">
      <c r="A20" s="490"/>
      <c r="B20" s="65" t="s">
        <v>107</v>
      </c>
      <c r="C20" s="41"/>
      <c r="D20" s="60"/>
      <c r="E20" s="600"/>
      <c r="G20" s="37"/>
      <c r="H20" s="37"/>
    </row>
    <row r="21" spans="1:9" s="39" customFormat="1" ht="6.75" customHeight="1" thickBot="1" x14ac:dyDescent="0.25">
      <c r="A21" s="480"/>
      <c r="B21" s="70"/>
      <c r="C21" s="41"/>
      <c r="D21" s="60"/>
      <c r="E21" s="600"/>
    </row>
    <row r="22" spans="1:9" s="39" customFormat="1" ht="15" customHeight="1" thickBot="1" x14ac:dyDescent="0.25">
      <c r="A22" s="90"/>
      <c r="B22" s="71" t="s">
        <v>10</v>
      </c>
      <c r="C22" s="349"/>
      <c r="D22" s="350"/>
      <c r="E22" s="601"/>
      <c r="F22" s="182"/>
      <c r="G22" s="182"/>
      <c r="H22" s="182"/>
    </row>
    <row r="23" spans="1:9" s="39" customFormat="1" ht="30" customHeight="1" thickBot="1" x14ac:dyDescent="0.25">
      <c r="A23" s="90"/>
      <c r="B23" s="88" t="s">
        <v>4</v>
      </c>
      <c r="C23" s="384" t="s">
        <v>62</v>
      </c>
      <c r="D23" s="404" t="s">
        <v>20</v>
      </c>
      <c r="E23" s="579" t="s">
        <v>132</v>
      </c>
      <c r="F23" s="405" t="s">
        <v>21</v>
      </c>
      <c r="G23" s="397" t="s">
        <v>40</v>
      </c>
      <c r="H23" s="398" t="s">
        <v>41</v>
      </c>
      <c r="I23" s="181"/>
    </row>
    <row r="24" spans="1:9" s="39" customFormat="1" ht="12.75" customHeight="1" thickBot="1" x14ac:dyDescent="0.25">
      <c r="A24" s="90"/>
      <c r="B24" s="140" t="s">
        <v>56</v>
      </c>
      <c r="C24" s="383"/>
      <c r="D24" s="576"/>
      <c r="E24" s="602"/>
      <c r="F24" s="577"/>
      <c r="G24" s="389"/>
      <c r="H24" s="390" t="str">
        <f t="shared" ref="H24:H25" si="1">IF(F24="","",+F24-G24)</f>
        <v/>
      </c>
      <c r="I24" s="181"/>
    </row>
    <row r="25" spans="1:9" s="39" customFormat="1" ht="15" customHeight="1" thickBot="1" x14ac:dyDescent="0.25">
      <c r="A25" s="90"/>
      <c r="B25" s="68" t="s">
        <v>124</v>
      </c>
      <c r="C25" s="183">
        <f>SUM(C24:C24)</f>
        <v>0</v>
      </c>
      <c r="D25" s="72">
        <f>SUM(D24:D24)</f>
        <v>0</v>
      </c>
      <c r="E25" s="592">
        <f>SUM(E24)</f>
        <v>0</v>
      </c>
      <c r="F25" s="69">
        <f>SUM(F24:F24)</f>
        <v>0</v>
      </c>
      <c r="G25" s="401">
        <f>SUM(G24:G24)</f>
        <v>0</v>
      </c>
      <c r="H25" s="402">
        <f t="shared" si="1"/>
        <v>0</v>
      </c>
      <c r="I25" s="181"/>
    </row>
    <row r="26" spans="1:9" s="39" customFormat="1" ht="13.5" customHeight="1" x14ac:dyDescent="0.2">
      <c r="A26" s="354"/>
      <c r="B26" s="352"/>
      <c r="C26" s="353"/>
      <c r="D26" s="353"/>
      <c r="E26" s="353"/>
      <c r="F26" s="354"/>
      <c r="G26" s="354"/>
      <c r="H26" s="354"/>
    </row>
    <row r="27" spans="1:9" s="39" customFormat="1" x14ac:dyDescent="0.2">
      <c r="A27" s="90"/>
      <c r="B27" s="355"/>
      <c r="C27" s="356"/>
      <c r="D27" s="357"/>
      <c r="E27" s="357"/>
      <c r="F27" s="358"/>
      <c r="G27" s="358"/>
      <c r="H27" s="358"/>
      <c r="I27" s="351"/>
    </row>
    <row r="28" spans="1:9" s="39" customFormat="1" x14ac:dyDescent="0.2">
      <c r="A28" s="90"/>
      <c r="B28" s="359"/>
      <c r="C28" s="356"/>
      <c r="D28" s="357"/>
      <c r="E28" s="357"/>
      <c r="F28" s="358"/>
      <c r="G28" s="358"/>
      <c r="H28" s="358"/>
      <c r="I28" s="351"/>
    </row>
    <row r="29" spans="1:9" s="39" customFormat="1" ht="12" customHeight="1" x14ac:dyDescent="0.2">
      <c r="A29" s="90"/>
      <c r="B29" s="360"/>
      <c r="C29" s="356"/>
      <c r="D29" s="357"/>
      <c r="E29" s="357"/>
      <c r="F29" s="358"/>
      <c r="G29" s="358"/>
      <c r="H29" s="358"/>
      <c r="I29" s="351"/>
    </row>
    <row r="30" spans="1:9" s="39" customFormat="1" ht="15" customHeight="1" x14ac:dyDescent="0.2">
      <c r="A30" s="90"/>
      <c r="B30" s="326"/>
      <c r="C30" s="357"/>
      <c r="D30" s="357"/>
      <c r="E30" s="357"/>
      <c r="F30" s="358"/>
      <c r="G30" s="358"/>
      <c r="H30" s="358"/>
      <c r="I30" s="351"/>
    </row>
    <row r="31" spans="1:9" s="39" customFormat="1" ht="30" customHeight="1" x14ac:dyDescent="0.2">
      <c r="A31" s="90"/>
      <c r="B31" s="326"/>
      <c r="C31" s="309"/>
      <c r="D31" s="361"/>
      <c r="E31" s="361"/>
      <c r="F31" s="361"/>
      <c r="G31" s="309"/>
      <c r="H31" s="309"/>
      <c r="I31" s="351"/>
    </row>
    <row r="32" spans="1:9" s="39" customFormat="1" x14ac:dyDescent="0.2">
      <c r="A32" s="90"/>
      <c r="B32" s="362"/>
      <c r="C32" s="363"/>
      <c r="D32" s="146"/>
      <c r="E32" s="146"/>
      <c r="F32" s="146"/>
      <c r="G32" s="173"/>
      <c r="H32" s="173"/>
      <c r="I32" s="351"/>
    </row>
    <row r="33" spans="1:9" s="39" customFormat="1" x14ac:dyDescent="0.2">
      <c r="A33" s="90"/>
      <c r="B33" s="362"/>
      <c r="C33" s="363"/>
      <c r="D33" s="173"/>
      <c r="E33" s="173"/>
      <c r="F33" s="173"/>
      <c r="G33" s="173"/>
      <c r="H33" s="173"/>
      <c r="I33" s="351"/>
    </row>
    <row r="34" spans="1:9" s="39" customFormat="1" x14ac:dyDescent="0.2">
      <c r="A34" s="90"/>
      <c r="B34" s="362"/>
      <c r="C34" s="363"/>
      <c r="D34" s="173"/>
      <c r="E34" s="173"/>
      <c r="F34" s="173"/>
      <c r="G34" s="173"/>
      <c r="H34" s="173"/>
      <c r="I34" s="351"/>
    </row>
    <row r="35" spans="1:9" s="39" customFormat="1" x14ac:dyDescent="0.2">
      <c r="A35" s="90"/>
      <c r="B35" s="362"/>
      <c r="C35" s="363"/>
      <c r="D35" s="173"/>
      <c r="E35" s="173"/>
      <c r="F35" s="173"/>
      <c r="G35" s="173"/>
      <c r="H35" s="173"/>
      <c r="I35" s="351"/>
    </row>
    <row r="36" spans="1:9" s="39" customFormat="1" x14ac:dyDescent="0.2">
      <c r="A36" s="90"/>
      <c r="B36" s="362"/>
      <c r="C36" s="363"/>
      <c r="D36" s="173"/>
      <c r="E36" s="173"/>
      <c r="F36" s="173"/>
      <c r="G36" s="173"/>
      <c r="H36" s="173"/>
      <c r="I36" s="351"/>
    </row>
    <row r="37" spans="1:9" s="39" customFormat="1" x14ac:dyDescent="0.2">
      <c r="A37" s="90"/>
      <c r="B37" s="362"/>
      <c r="C37" s="363"/>
      <c r="D37" s="173"/>
      <c r="E37" s="173"/>
      <c r="F37" s="173"/>
      <c r="G37" s="173"/>
      <c r="H37" s="173"/>
      <c r="I37" s="351"/>
    </row>
    <row r="38" spans="1:9" s="39" customFormat="1" x14ac:dyDescent="0.2">
      <c r="A38" s="90"/>
      <c r="B38" s="360"/>
      <c r="C38" s="173"/>
      <c r="D38" s="173"/>
      <c r="E38" s="173"/>
      <c r="F38" s="173"/>
      <c r="G38" s="173"/>
      <c r="H38" s="173"/>
      <c r="I38" s="351"/>
    </row>
    <row r="39" spans="1:9" x14ac:dyDescent="0.2">
      <c r="A39" s="57"/>
      <c r="B39" s="57"/>
      <c r="C39" s="57"/>
      <c r="D39" s="57"/>
      <c r="E39" s="57"/>
      <c r="F39" s="57"/>
      <c r="G39" s="57"/>
      <c r="H39" s="57"/>
    </row>
  </sheetData>
  <sheetProtection password="E69A" sheet="1" objects="1" scenarios="1"/>
  <protectedRanges>
    <protectedRange password="EDC4" sqref="D24:F24 D8:F16" name="Range1"/>
    <protectedRange password="CA35" sqref="G8:G16 G24" name="Range2"/>
  </protectedRanges>
  <customSheetViews>
    <customSheetView guid="{731289A2-876F-43B6-BC49-E4B48572F34A}" hiddenColumns="1" showRuler="0" topLeftCell="A76">
      <selection activeCell="H103" sqref="H103"/>
      <pageMargins left="0.78749999999999998" right="0.78749999999999998" top="0.78749999999999998" bottom="0.78749999999999998" header="0.5" footer="0.5"/>
      <pageSetup firstPageNumber="0" orientation="portrait" cellComments="asDisplayed" horizontalDpi="300" verticalDpi="300"/>
      <headerFooter alignWithMargins="0"/>
    </customSheetView>
  </customSheetViews>
  <phoneticPr fontId="0" type="noConversion"/>
  <dataValidations count="1">
    <dataValidation operator="greaterThan" allowBlank="1" showInputMessage="1" showErrorMessage="1" error="Enter Whole Number Only" sqref="A1:XFD1048576"/>
  </dataValidations>
  <printOptions horizontalCentered="1"/>
  <pageMargins left="3.7499999999999999E-2" right="3.7499999999999999E-2" top="0.75" bottom="0.75" header="0.5" footer="0.5"/>
  <pageSetup scale="86" firstPageNumber="0" fitToHeight="2" orientation="landscape" cellComments="asDisplaye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Cover Sheet</vt:lpstr>
      <vt:lpstr>P &amp; A - 1</vt:lpstr>
      <vt:lpstr>P &amp; A - 2</vt:lpstr>
      <vt:lpstr>P &amp; A - 3</vt:lpstr>
      <vt:lpstr>Travel - 1</vt:lpstr>
      <vt:lpstr>Travel - 2</vt:lpstr>
      <vt:lpstr>Operating Expenses &amp; Equipment</vt:lpstr>
      <vt:lpstr>Printing, Promotion, Interest M</vt:lpstr>
      <vt:lpstr>'Operating Expenses &amp; Equipment'!Print_Area</vt:lpstr>
      <vt:lpstr>'P &amp; A - 1'!Print_Area</vt:lpstr>
      <vt:lpstr>'P &amp; A - 2'!Print_Area</vt:lpstr>
      <vt:lpstr>'P &amp; A - 3'!Print_Area</vt:lpstr>
      <vt:lpstr>'Printing, Promotion, Interest M'!Print_Area</vt:lpstr>
      <vt:lpstr>'Travel - 1'!Print_Area</vt:lpstr>
      <vt:lpstr>'Travel - 2'!Print_Area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2005 - 2006 Budget Application</dc:title>
  <dc:creator>David Andersen</dc:creator>
  <cp:lastModifiedBy>Dennis Leszko</cp:lastModifiedBy>
  <cp:revision>1</cp:revision>
  <cp:lastPrinted>2015-02-24T21:03:05Z</cp:lastPrinted>
  <dcterms:created xsi:type="dcterms:W3CDTF">2001-09-06T14:13:46Z</dcterms:created>
  <dcterms:modified xsi:type="dcterms:W3CDTF">2017-01-09T19:26:59Z</dcterms:modified>
</cp:coreProperties>
</file>